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J10523" sheetId="1" r:id="rId1"/>
  </sheets>
  <definedNames/>
  <calcPr fullCalcOnLoad="1"/>
</workbook>
</file>

<file path=xl/sharedStrings.xml><?xml version="1.0" encoding="utf-8"?>
<sst xmlns="http://schemas.openxmlformats.org/spreadsheetml/2006/main" count="113" uniqueCount="45">
  <si>
    <t>Acceso a 
Banco Datos</t>
  </si>
  <si>
    <t>Índice</t>
  </si>
  <si>
    <t>Datos</t>
  </si>
  <si>
    <t>ORGANIZACIÓN Y RECURSOS MUNICIPALES. PERSONAL</t>
  </si>
  <si>
    <t>Total Sociedades Mercantiles</t>
  </si>
  <si>
    <t>Mercamadrid</t>
  </si>
  <si>
    <t>Total</t>
  </si>
  <si>
    <t>No consta</t>
  </si>
  <si>
    <t>Agencia de Actividades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</si>
  <si>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</si>
  <si>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</si>
  <si>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</si>
  <si>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</si>
  <si>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</si>
  <si>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</si>
  <si>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</si>
  <si>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</si>
  <si>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</si>
  <si>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y más años</t>
  </si>
  <si>
    <t>Organismos</t>
  </si>
  <si>
    <t>Hombres</t>
  </si>
  <si>
    <t>Mujeres</t>
  </si>
  <si>
    <t>E.M.T., S.A.</t>
  </si>
  <si>
    <t>E.M.V., S.A.</t>
  </si>
  <si>
    <t>Total Empresas Economía Mixta</t>
  </si>
  <si>
    <r>
      <t>Empresa Municipal Servicios Funerarios, S.A.</t>
    </r>
    <r>
      <rPr>
        <b/>
        <vertAlign val="superscript"/>
        <sz val="8"/>
        <rFont val="Arial"/>
        <family val="2"/>
      </rPr>
      <t xml:space="preserve"> (2)</t>
    </r>
  </si>
  <si>
    <t>Agencia para el Empleo</t>
  </si>
  <si>
    <t>..</t>
  </si>
  <si>
    <t xml:space="preserve">Ayuntamiento de Madrid  </t>
  </si>
  <si>
    <t xml:space="preserve">IAM </t>
  </si>
  <si>
    <t xml:space="preserve">Agencia Tributaria </t>
  </si>
  <si>
    <t xml:space="preserve">Madrid Salud  </t>
  </si>
  <si>
    <t xml:space="preserve">5. Personal en activo clasificado por Antigüedad y Sexo </t>
  </si>
  <si>
    <r>
      <t xml:space="preserve">Club Campo Villa de Madrid </t>
    </r>
    <r>
      <rPr>
        <b/>
        <vertAlign val="superscript"/>
        <sz val="8"/>
        <rFont val="Arial"/>
        <family val="2"/>
      </rPr>
      <t>(1)</t>
    </r>
  </si>
  <si>
    <r>
      <t>Madrid Calle 30, S.A.</t>
    </r>
    <r>
      <rPr>
        <b/>
        <vertAlign val="superscript"/>
        <sz val="8"/>
        <rFont val="Arial"/>
        <family val="2"/>
      </rPr>
      <t xml:space="preserve"> (2)</t>
    </r>
  </si>
  <si>
    <t>FUENTE : Dirección General Planificación de Recursos Humanos. Área de Gobierno de Hacienda y Personal y E.M.T., E.M.V., Madrid, Destino Turismo Cultura y Negocio, S.A., Empresa Municipal Servicios Funerarios, Mercamadrid, Club de Campo Villa de Madrid y Madrid Calle 30, S.A.</t>
  </si>
  <si>
    <t>Antigüedad en la empresa</t>
  </si>
  <si>
    <t>Si desea participar en nuestra encuesta de satisfacción, pinche aquí</t>
  </si>
  <si>
    <t>2022</t>
  </si>
  <si>
    <t>Ambos sexos</t>
  </si>
  <si>
    <t>Ayuntamiento Madrid y Organismos Autónomos</t>
  </si>
  <si>
    <t>NOTAS: (1) Se han considerado solamente los trabajadores fijos de plantilla</t>
  </si>
  <si>
    <r>
      <t xml:space="preserve">                (2)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Al total se le ha añadido la cantidad de Madrid Calle 30, que por no superar los 100 trabajadores se salvaguarda por secreto estadístico</t>
    </r>
  </si>
  <si>
    <t xml:space="preserve">                Los datos del Ayuntamiento de Madrid y Organismos Autónomos  tienen como fecha de referencia el 14.12.2022</t>
  </si>
  <si>
    <t>Madrid Destino, Cultura Turismo y Negocio, S.A.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</si>
</sst>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\ &quot;€&quot;_-;\-* #,##0\ &quot;€&quot;_-;_-* &quot;-&quot;\ &quot;€&quot;_-;_-@_-"/>
    <numFmt numFmtId="172" formatCode="_-* #,##0.00\ &quot;€&quot;_-;\-* #,##0.00\ &quot;€&quot;_-;_-* &quot;-&quot;??\ &quot;€&quot;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6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/>
      <right/>
      <top style="thick">
        <color indexed="53"/>
      </top>
      <bottom style="thick">
        <color indexed="53"/>
      </bottom>
    </border>
    <border>
      <left/>
      <right style="thick">
        <color indexed="53"/>
      </right>
      <top style="thick">
        <color indexed="53"/>
      </top>
      <bottom style="thick">
        <color indexed="5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3" borderId="11" xfId="0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0" xfId="54" applyNumberFormat="1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9" fontId="4" fillId="0" borderId="18" xfId="0" applyNumberFormat="1" applyFont="1" applyBorder="1" applyAlignment="1">
      <alignment horizontal="left"/>
    </xf>
    <xf numFmtId="166" fontId="44" fillId="34" borderId="19" xfId="46" applyNumberFormat="1" applyFont="1" applyFill="1" applyBorder="1" applyAlignment="1" applyProtection="1">
      <alignment horizontal="center"/>
      <protection/>
    </xf>
    <xf numFmtId="0" fontId="44" fillId="34" borderId="19" xfId="46" applyFont="1" applyFill="1" applyBorder="1" applyAlignment="1" applyProtection="1">
      <alignment horizontal="center"/>
      <protection/>
    </xf>
    <xf numFmtId="3" fontId="5" fillId="0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Fill="1" applyBorder="1" applyAlignment="1">
      <alignment horizontal="left" wrapText="1" indent="1"/>
    </xf>
    <xf numFmtId="0" fontId="0" fillId="0" borderId="18" xfId="0" applyFill="1" applyBorder="1" applyAlignment="1">
      <alignment horizontal="left" indent="1"/>
    </xf>
    <xf numFmtId="0" fontId="4" fillId="0" borderId="18" xfId="0" applyFont="1" applyFill="1" applyBorder="1" applyAlignment="1">
      <alignment horizontal="left" indent="1"/>
    </xf>
    <xf numFmtId="0" fontId="5" fillId="0" borderId="0" xfId="0" applyFont="1" applyAlignment="1">
      <alignment wrapText="1"/>
    </xf>
    <xf numFmtId="0" fontId="4" fillId="33" borderId="14" xfId="0" applyFont="1" applyFill="1" applyBorder="1" applyAlignment="1" applyProtection="1">
      <alignment horizontal="left" wrapText="1"/>
      <protection/>
    </xf>
    <xf numFmtId="0" fontId="4" fillId="33" borderId="20" xfId="0" applyFont="1" applyFill="1" applyBorder="1" applyAlignment="1" applyProtection="1">
      <alignment horizontal="right" wrapText="1"/>
      <protection/>
    </xf>
    <xf numFmtId="0" fontId="4" fillId="33" borderId="21" xfId="0" applyFont="1" applyFill="1" applyBorder="1" applyAlignment="1" applyProtection="1">
      <alignment horizontal="right" wrapText="1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0" fillId="0" borderId="22" xfId="0" applyBorder="1" applyAlignment="1">
      <alignment horizontal="left"/>
    </xf>
    <xf numFmtId="0" fontId="4" fillId="0" borderId="18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4" fillId="0" borderId="0" xfId="54" applyNumberFormat="1" applyFont="1" applyFill="1" applyBorder="1">
      <alignment/>
      <protection/>
    </xf>
    <xf numFmtId="3" fontId="5" fillId="0" borderId="13" xfId="54" applyNumberFormat="1" applyFont="1" applyFill="1" applyBorder="1">
      <alignment/>
      <protection/>
    </xf>
    <xf numFmtId="0" fontId="0" fillId="0" borderId="18" xfId="0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4" fillId="33" borderId="11" xfId="0" applyFont="1" applyFill="1" applyBorder="1" applyAlignment="1" applyProtection="1">
      <alignment horizontal="right"/>
      <protection/>
    </xf>
    <xf numFmtId="0" fontId="4" fillId="33" borderId="14" xfId="0" applyFont="1" applyFill="1" applyBorder="1" applyAlignment="1" applyProtection="1">
      <alignment horizontal="right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left"/>
      <protection/>
    </xf>
    <xf numFmtId="0" fontId="4" fillId="33" borderId="23" xfId="0" applyFont="1" applyFill="1" applyBorder="1" applyAlignment="1" applyProtection="1">
      <alignment horizontal="left"/>
      <protection/>
    </xf>
    <xf numFmtId="0" fontId="8" fillId="34" borderId="24" xfId="46" applyFont="1" applyFill="1" applyBorder="1" applyAlignment="1" applyProtection="1">
      <alignment horizontal="center" vertical="center"/>
      <protection/>
    </xf>
    <xf numFmtId="0" fontId="8" fillId="34" borderId="25" xfId="46" applyFont="1" applyFill="1" applyBorder="1" applyAlignment="1" applyProtection="1">
      <alignment horizontal="center" vertical="center"/>
      <protection/>
    </xf>
    <xf numFmtId="0" fontId="8" fillId="34" borderId="26" xfId="46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60000012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hyperlink" Target="https://encuesta.com/survey/gOrRgSLLQv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GridLines="0" tabSelected="1" zoomScalePageLayoutView="0" workbookViewId="0" topLeftCell="A20">
      <selection activeCell="Q48" sqref="Q48"/>
    </sheetView>
  </sheetViews>
  <sheetFormatPr defaultColWidth="11.421875" defaultRowHeight="12.75"/>
  <cols>
    <col min="2" max="2" width="38.8515625" style="53" customWidth="1"/>
    <col min="3" max="3" width="13.57421875" style="0" customWidth="1"/>
    <col min="4" max="4" width="10.140625" style="0" customWidth="1"/>
    <col min="5" max="5" width="8.421875" style="0" customWidth="1"/>
    <col min="6" max="6" width="9.140625" style="0" customWidth="1"/>
    <col min="7" max="15" width="10.140625" style="0" customWidth="1"/>
  </cols>
  <sheetData>
    <row r="1" ht="12.75" thickBot="1">
      <c r="A1" s="3"/>
    </row>
    <row r="2" spans="1:15" ht="19.5" thickBot="1" thickTop="1">
      <c r="A2" s="1" t="s">
        <v>0</v>
      </c>
      <c r="B2" s="2" t="s">
        <v>3</v>
      </c>
      <c r="C2" s="2"/>
      <c r="D2" s="2"/>
      <c r="E2" s="68" t="s">
        <v>37</v>
      </c>
      <c r="F2" s="69"/>
      <c r="G2" s="69"/>
      <c r="H2" s="69"/>
      <c r="I2" s="70"/>
      <c r="J2" s="2"/>
      <c r="K2" s="2"/>
      <c r="L2" s="3"/>
      <c r="M2" s="3"/>
      <c r="N2" s="3"/>
      <c r="O2" s="3"/>
    </row>
    <row r="3" spans="1:15" ht="13.5" thickBot="1" thickTop="1">
      <c r="A3" s="36" t="s">
        <v>1</v>
      </c>
      <c r="B3" s="2"/>
      <c r="H3" s="4"/>
      <c r="I3" s="4"/>
      <c r="O3" s="3"/>
    </row>
    <row r="4" spans="1:15" ht="13.5" thickBot="1" thickTop="1">
      <c r="A4" s="35" t="s">
        <v>2</v>
      </c>
      <c r="B4" s="5" t="s">
        <v>32</v>
      </c>
      <c r="C4" s="5"/>
      <c r="D4" s="5"/>
      <c r="E4" s="5"/>
      <c r="F4" s="5"/>
      <c r="G4" s="5"/>
      <c r="H4" s="5"/>
      <c r="I4" s="5"/>
      <c r="J4" s="5"/>
      <c r="K4" s="5"/>
      <c r="L4" s="3"/>
      <c r="M4" s="3"/>
      <c r="N4" s="3"/>
      <c r="O4" s="3"/>
    </row>
    <row r="5" spans="1:15" ht="12.75" thickTop="1">
      <c r="A5" s="3"/>
      <c r="B5" s="66" t="s">
        <v>19</v>
      </c>
      <c r="C5" s="11"/>
      <c r="D5" s="62" t="s">
        <v>6</v>
      </c>
      <c r="E5" s="64" t="s">
        <v>36</v>
      </c>
      <c r="F5" s="64"/>
      <c r="G5" s="64"/>
      <c r="H5" s="64"/>
      <c r="I5" s="64"/>
      <c r="J5" s="64"/>
      <c r="K5" s="64"/>
      <c r="L5" s="64"/>
      <c r="M5" s="64"/>
      <c r="N5" s="64"/>
      <c r="O5" s="65"/>
    </row>
    <row r="6" spans="1:15" s="46" customFormat="1" ht="26.25" customHeight="1">
      <c r="A6" s="42"/>
      <c r="B6" s="67"/>
      <c r="C6" s="43"/>
      <c r="D6" s="63"/>
      <c r="E6" s="44" t="s">
        <v>9</v>
      </c>
      <c r="F6" s="44" t="s">
        <v>10</v>
      </c>
      <c r="G6" s="44" t="s">
        <v>11</v>
      </c>
      <c r="H6" s="44" t="s">
        <v>12</v>
      </c>
      <c r="I6" s="44" t="s">
        <v>13</v>
      </c>
      <c r="J6" s="44" t="s">
        <v>14</v>
      </c>
      <c r="K6" s="44" t="s">
        <v>15</v>
      </c>
      <c r="L6" s="44" t="s">
        <v>16</v>
      </c>
      <c r="M6" s="44" t="s">
        <v>17</v>
      </c>
      <c r="N6" s="44" t="s">
        <v>18</v>
      </c>
      <c r="O6" s="45" t="s">
        <v>7</v>
      </c>
    </row>
    <row r="7" spans="2:15" ht="12">
      <c r="B7" s="5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2:15" s="18" customFormat="1" ht="12">
      <c r="B8" s="34" t="s">
        <v>38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7"/>
    </row>
    <row r="9" spans="2:15" s="18" customFormat="1" ht="12">
      <c r="B9" s="34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7"/>
    </row>
    <row r="10" spans="2:15" s="18" customFormat="1" ht="12">
      <c r="B10" s="52" t="s">
        <v>40</v>
      </c>
      <c r="C10" s="19" t="s">
        <v>39</v>
      </c>
      <c r="D10" s="20">
        <f>D14+D18+D22+D26+D30+D34</f>
        <v>27069</v>
      </c>
      <c r="E10" s="20">
        <f aca="true" t="shared" si="0" ref="E10:O10">E14+E18+E22+E26+E30+E34</f>
        <v>4838</v>
      </c>
      <c r="F10" s="20">
        <f t="shared" si="0"/>
        <v>2415</v>
      </c>
      <c r="G10" s="20">
        <f t="shared" si="0"/>
        <v>3108</v>
      </c>
      <c r="H10" s="20">
        <f t="shared" si="0"/>
        <v>6625</v>
      </c>
      <c r="I10" s="20">
        <f t="shared" si="0"/>
        <v>3368</v>
      </c>
      <c r="J10" s="20">
        <f t="shared" si="0"/>
        <v>1437</v>
      </c>
      <c r="K10" s="20">
        <f t="shared" si="0"/>
        <v>3436</v>
      </c>
      <c r="L10" s="20">
        <f t="shared" si="0"/>
        <v>1277</v>
      </c>
      <c r="M10" s="20">
        <f t="shared" si="0"/>
        <v>302</v>
      </c>
      <c r="N10" s="20">
        <f t="shared" si="0"/>
        <v>29</v>
      </c>
      <c r="O10" s="32">
        <f t="shared" si="0"/>
        <v>234</v>
      </c>
    </row>
    <row r="11" spans="2:15" s="18" customFormat="1" ht="12">
      <c r="B11" s="56"/>
      <c r="C11" s="19" t="s">
        <v>20</v>
      </c>
      <c r="D11" s="20">
        <f aca="true" t="shared" si="1" ref="D11:O12">D15+D19+D23+D27+D31+D35</f>
        <v>14610</v>
      </c>
      <c r="E11" s="20">
        <f t="shared" si="1"/>
        <v>2357</v>
      </c>
      <c r="F11" s="20">
        <f t="shared" si="1"/>
        <v>1134</v>
      </c>
      <c r="G11" s="20">
        <f t="shared" si="1"/>
        <v>1599</v>
      </c>
      <c r="H11" s="20">
        <f t="shared" si="1"/>
        <v>3662</v>
      </c>
      <c r="I11" s="20">
        <f t="shared" si="1"/>
        <v>2192</v>
      </c>
      <c r="J11" s="20">
        <f t="shared" si="1"/>
        <v>944</v>
      </c>
      <c r="K11" s="20">
        <f t="shared" si="1"/>
        <v>1930</v>
      </c>
      <c r="L11" s="20">
        <f t="shared" si="1"/>
        <v>566</v>
      </c>
      <c r="M11" s="20">
        <f t="shared" si="1"/>
        <v>132</v>
      </c>
      <c r="N11" s="20">
        <f t="shared" si="1"/>
        <v>15</v>
      </c>
      <c r="O11" s="32">
        <f t="shared" si="1"/>
        <v>79</v>
      </c>
    </row>
    <row r="12" spans="2:15" s="18" customFormat="1" ht="12">
      <c r="B12" s="56"/>
      <c r="C12" s="19" t="s">
        <v>21</v>
      </c>
      <c r="D12" s="20">
        <f t="shared" si="1"/>
        <v>12459</v>
      </c>
      <c r="E12" s="20">
        <f t="shared" si="1"/>
        <v>2481</v>
      </c>
      <c r="F12" s="20">
        <f t="shared" si="1"/>
        <v>1281</v>
      </c>
      <c r="G12" s="20">
        <f t="shared" si="1"/>
        <v>1509</v>
      </c>
      <c r="H12" s="20">
        <f t="shared" si="1"/>
        <v>2963</v>
      </c>
      <c r="I12" s="20">
        <f t="shared" si="1"/>
        <v>1176</v>
      </c>
      <c r="J12" s="20">
        <f t="shared" si="1"/>
        <v>493</v>
      </c>
      <c r="K12" s="20">
        <f t="shared" si="1"/>
        <v>1506</v>
      </c>
      <c r="L12" s="20">
        <f t="shared" si="1"/>
        <v>711</v>
      </c>
      <c r="M12" s="20">
        <f t="shared" si="1"/>
        <v>170</v>
      </c>
      <c r="N12" s="20">
        <f t="shared" si="1"/>
        <v>14</v>
      </c>
      <c r="O12" s="32">
        <f t="shared" si="1"/>
        <v>155</v>
      </c>
    </row>
    <row r="13" spans="2:15" s="18" customFormat="1" ht="12">
      <c r="B13" s="56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7"/>
    </row>
    <row r="14" spans="2:15" s="18" customFormat="1" ht="12">
      <c r="B14" s="39" t="s">
        <v>28</v>
      </c>
      <c r="C14" s="19" t="s">
        <v>39</v>
      </c>
      <c r="D14" s="20">
        <f>SUM(D15:D16)</f>
        <v>23928</v>
      </c>
      <c r="E14" s="20">
        <f aca="true" t="shared" si="2" ref="E14:O14">SUM(E15:E16)</f>
        <v>4235</v>
      </c>
      <c r="F14" s="20">
        <f t="shared" si="2"/>
        <v>2153</v>
      </c>
      <c r="G14" s="20">
        <f t="shared" si="2"/>
        <v>2651</v>
      </c>
      <c r="H14" s="20">
        <f t="shared" si="2"/>
        <v>6062</v>
      </c>
      <c r="I14" s="20">
        <f t="shared" si="2"/>
        <v>3188</v>
      </c>
      <c r="J14" s="20">
        <f t="shared" si="2"/>
        <v>1362</v>
      </c>
      <c r="K14" s="20">
        <f t="shared" si="2"/>
        <v>3020</v>
      </c>
      <c r="L14" s="20">
        <f t="shared" si="2"/>
        <v>986</v>
      </c>
      <c r="M14" s="20">
        <f t="shared" si="2"/>
        <v>252</v>
      </c>
      <c r="N14" s="20">
        <f t="shared" si="2"/>
        <v>19</v>
      </c>
      <c r="O14" s="32">
        <f t="shared" si="2"/>
        <v>0</v>
      </c>
    </row>
    <row r="15" spans="2:15" s="18" customFormat="1" ht="12">
      <c r="B15" s="40"/>
      <c r="C15" s="19" t="s">
        <v>20</v>
      </c>
      <c r="D15" s="20">
        <f>SUM(E15:O15)</f>
        <v>13545</v>
      </c>
      <c r="E15" s="23">
        <v>2160</v>
      </c>
      <c r="F15" s="23">
        <v>1045</v>
      </c>
      <c r="G15" s="23">
        <v>1410</v>
      </c>
      <c r="H15" s="23">
        <v>3472</v>
      </c>
      <c r="I15" s="23">
        <v>2137</v>
      </c>
      <c r="J15" s="23">
        <v>921</v>
      </c>
      <c r="K15" s="23">
        <v>1832</v>
      </c>
      <c r="L15" s="23">
        <v>448</v>
      </c>
      <c r="M15" s="23">
        <v>107</v>
      </c>
      <c r="N15" s="23">
        <v>13</v>
      </c>
      <c r="O15" s="37">
        <v>0</v>
      </c>
    </row>
    <row r="16" spans="2:15" s="18" customFormat="1" ht="12.75" customHeight="1">
      <c r="B16" s="40"/>
      <c r="C16" s="19" t="s">
        <v>21</v>
      </c>
      <c r="D16" s="20">
        <f>SUM(E16:O16)</f>
        <v>10383</v>
      </c>
      <c r="E16" s="23">
        <v>2075</v>
      </c>
      <c r="F16" s="23">
        <v>1108</v>
      </c>
      <c r="G16" s="23">
        <v>1241</v>
      </c>
      <c r="H16" s="23">
        <v>2590</v>
      </c>
      <c r="I16" s="23">
        <v>1051</v>
      </c>
      <c r="J16" s="23">
        <v>441</v>
      </c>
      <c r="K16" s="23">
        <v>1188</v>
      </c>
      <c r="L16" s="23">
        <v>538</v>
      </c>
      <c r="M16" s="23">
        <v>145</v>
      </c>
      <c r="N16" s="23">
        <v>6</v>
      </c>
      <c r="O16" s="37">
        <v>0</v>
      </c>
    </row>
    <row r="17" spans="2:15" s="18" customFormat="1" ht="12">
      <c r="B17" s="40"/>
      <c r="C17" s="22"/>
      <c r="D17" s="20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7"/>
    </row>
    <row r="18" spans="2:15" s="18" customFormat="1" ht="12">
      <c r="B18" s="39" t="s">
        <v>29</v>
      </c>
      <c r="C18" s="19" t="s">
        <v>39</v>
      </c>
      <c r="D18" s="20">
        <f>SUM(D19:D20)</f>
        <v>533</v>
      </c>
      <c r="E18" s="20">
        <f aca="true" t="shared" si="3" ref="E18:O18">SUM(E19:E20)</f>
        <v>117</v>
      </c>
      <c r="F18" s="20">
        <f t="shared" si="3"/>
        <v>41</v>
      </c>
      <c r="G18" s="20">
        <f t="shared" si="3"/>
        <v>198</v>
      </c>
      <c r="H18" s="20">
        <f t="shared" si="3"/>
        <v>112</v>
      </c>
      <c r="I18" s="20">
        <f t="shared" si="3"/>
        <v>6</v>
      </c>
      <c r="J18" s="20">
        <f t="shared" si="3"/>
        <v>1</v>
      </c>
      <c r="K18" s="20">
        <f t="shared" si="3"/>
        <v>13</v>
      </c>
      <c r="L18" s="20">
        <f t="shared" si="3"/>
        <v>31</v>
      </c>
      <c r="M18" s="20">
        <f t="shared" si="3"/>
        <v>12</v>
      </c>
      <c r="N18" s="20">
        <f t="shared" si="3"/>
        <v>0</v>
      </c>
      <c r="O18" s="32">
        <f t="shared" si="3"/>
        <v>2</v>
      </c>
    </row>
    <row r="19" spans="2:15" s="18" customFormat="1" ht="12">
      <c r="B19" s="40"/>
      <c r="C19" s="19" t="s">
        <v>20</v>
      </c>
      <c r="D19" s="20">
        <f>SUM(E19:O19)</f>
        <v>303</v>
      </c>
      <c r="E19" s="23">
        <v>80</v>
      </c>
      <c r="F19" s="23">
        <v>27</v>
      </c>
      <c r="G19" s="23">
        <v>97</v>
      </c>
      <c r="H19" s="23">
        <v>57</v>
      </c>
      <c r="I19" s="23">
        <v>2</v>
      </c>
      <c r="J19" s="23">
        <v>1</v>
      </c>
      <c r="K19" s="23">
        <v>4</v>
      </c>
      <c r="L19" s="23">
        <v>25</v>
      </c>
      <c r="M19" s="23">
        <v>10</v>
      </c>
      <c r="N19" s="23">
        <v>0</v>
      </c>
      <c r="O19" s="37">
        <v>0</v>
      </c>
    </row>
    <row r="20" spans="2:15" s="18" customFormat="1" ht="12">
      <c r="B20" s="40"/>
      <c r="C20" s="19" t="s">
        <v>21</v>
      </c>
      <c r="D20" s="20">
        <f>SUM(E20:O20)</f>
        <v>230</v>
      </c>
      <c r="E20" s="23">
        <v>37</v>
      </c>
      <c r="F20" s="23">
        <v>14</v>
      </c>
      <c r="G20" s="23">
        <v>101</v>
      </c>
      <c r="H20" s="23">
        <v>55</v>
      </c>
      <c r="I20" s="23">
        <v>4</v>
      </c>
      <c r="J20" s="23">
        <v>0</v>
      </c>
      <c r="K20" s="23">
        <v>9</v>
      </c>
      <c r="L20" s="23">
        <v>6</v>
      </c>
      <c r="M20" s="23">
        <v>2</v>
      </c>
      <c r="N20" s="23">
        <v>0</v>
      </c>
      <c r="O20" s="37">
        <v>2</v>
      </c>
    </row>
    <row r="21" spans="2:15" s="18" customFormat="1" ht="12">
      <c r="B21" s="40"/>
      <c r="C21" s="22"/>
      <c r="D21" s="20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7"/>
    </row>
    <row r="22" spans="2:15" s="18" customFormat="1" ht="12">
      <c r="B22" s="39" t="s">
        <v>30</v>
      </c>
      <c r="C22" s="19" t="s">
        <v>39</v>
      </c>
      <c r="D22" s="20">
        <f>SUM(D23:D24)</f>
        <v>868</v>
      </c>
      <c r="E22" s="20">
        <f>SUM(E23:E24)</f>
        <v>114</v>
      </c>
      <c r="F22" s="20">
        <f aca="true" t="shared" si="4" ref="F22:O22">SUM(F23:F24)</f>
        <v>63</v>
      </c>
      <c r="G22" s="20">
        <f t="shared" si="4"/>
        <v>77</v>
      </c>
      <c r="H22" s="20">
        <f t="shared" si="4"/>
        <v>163</v>
      </c>
      <c r="I22" s="20">
        <f t="shared" si="4"/>
        <v>86</v>
      </c>
      <c r="J22" s="20">
        <f t="shared" si="4"/>
        <v>19</v>
      </c>
      <c r="K22" s="20">
        <f t="shared" si="4"/>
        <v>173</v>
      </c>
      <c r="L22" s="20">
        <f t="shared" si="4"/>
        <v>88</v>
      </c>
      <c r="M22" s="20">
        <f t="shared" si="4"/>
        <v>19</v>
      </c>
      <c r="N22" s="20">
        <f t="shared" si="4"/>
        <v>1</v>
      </c>
      <c r="O22" s="32">
        <f t="shared" si="4"/>
        <v>65</v>
      </c>
    </row>
    <row r="23" spans="2:15" s="18" customFormat="1" ht="12">
      <c r="B23" s="40"/>
      <c r="C23" s="19" t="s">
        <v>20</v>
      </c>
      <c r="D23" s="20">
        <f>SUM(E23:O23)</f>
        <v>268</v>
      </c>
      <c r="E23" s="23">
        <v>41</v>
      </c>
      <c r="F23" s="23">
        <v>23</v>
      </c>
      <c r="G23" s="23">
        <v>26</v>
      </c>
      <c r="H23" s="23">
        <v>50</v>
      </c>
      <c r="I23" s="23">
        <v>20</v>
      </c>
      <c r="J23" s="23">
        <v>6</v>
      </c>
      <c r="K23" s="23">
        <v>37</v>
      </c>
      <c r="L23" s="23">
        <v>28</v>
      </c>
      <c r="M23" s="23">
        <v>9</v>
      </c>
      <c r="N23" s="23">
        <v>0</v>
      </c>
      <c r="O23" s="37">
        <v>28</v>
      </c>
    </row>
    <row r="24" spans="2:15" s="18" customFormat="1" ht="12">
      <c r="B24" s="40"/>
      <c r="C24" s="19" t="s">
        <v>21</v>
      </c>
      <c r="D24" s="20">
        <f>SUM(E24:O24)</f>
        <v>600</v>
      </c>
      <c r="E24" s="23">
        <v>73</v>
      </c>
      <c r="F24" s="23">
        <v>40</v>
      </c>
      <c r="G24" s="23">
        <v>51</v>
      </c>
      <c r="H24" s="23">
        <v>113</v>
      </c>
      <c r="I24" s="23">
        <v>66</v>
      </c>
      <c r="J24" s="23">
        <v>13</v>
      </c>
      <c r="K24" s="23">
        <v>136</v>
      </c>
      <c r="L24" s="23">
        <v>60</v>
      </c>
      <c r="M24" s="23">
        <v>10</v>
      </c>
      <c r="N24" s="23">
        <v>1</v>
      </c>
      <c r="O24" s="37">
        <v>37</v>
      </c>
    </row>
    <row r="25" spans="2:15" s="18" customFormat="1" ht="12">
      <c r="B25" s="40"/>
      <c r="C25" s="22"/>
      <c r="D25" s="20"/>
      <c r="O25" s="37"/>
    </row>
    <row r="26" spans="2:15" s="18" customFormat="1" ht="12">
      <c r="B26" s="39" t="s">
        <v>31</v>
      </c>
      <c r="C26" s="19" t="s">
        <v>39</v>
      </c>
      <c r="D26" s="20">
        <f>SUM(D27:D28)</f>
        <v>1153</v>
      </c>
      <c r="E26" s="20">
        <f aca="true" t="shared" si="5" ref="E26:O26">SUM(E27:E28)</f>
        <v>247</v>
      </c>
      <c r="F26" s="20">
        <f t="shared" si="5"/>
        <v>114</v>
      </c>
      <c r="G26" s="20">
        <f t="shared" si="5"/>
        <v>92</v>
      </c>
      <c r="H26" s="20">
        <f t="shared" si="5"/>
        <v>235</v>
      </c>
      <c r="I26" s="20">
        <f t="shared" si="5"/>
        <v>51</v>
      </c>
      <c r="J26" s="20">
        <f t="shared" si="5"/>
        <v>48</v>
      </c>
      <c r="K26" s="20">
        <f t="shared" si="5"/>
        <v>188</v>
      </c>
      <c r="L26" s="20">
        <f t="shared" si="5"/>
        <v>156</v>
      </c>
      <c r="M26" s="20">
        <f t="shared" si="5"/>
        <v>13</v>
      </c>
      <c r="N26" s="20">
        <f t="shared" si="5"/>
        <v>9</v>
      </c>
      <c r="O26" s="32">
        <f t="shared" si="5"/>
        <v>0</v>
      </c>
    </row>
    <row r="27" spans="2:15" s="18" customFormat="1" ht="12">
      <c r="B27" s="40"/>
      <c r="C27" s="19" t="s">
        <v>20</v>
      </c>
      <c r="D27" s="20">
        <f>SUM(E27:O27)</f>
        <v>295</v>
      </c>
      <c r="E27" s="23">
        <v>44</v>
      </c>
      <c r="F27" s="23">
        <v>24</v>
      </c>
      <c r="G27" s="23">
        <v>25</v>
      </c>
      <c r="H27" s="21">
        <v>61</v>
      </c>
      <c r="I27" s="21">
        <v>19</v>
      </c>
      <c r="J27" s="21">
        <v>12</v>
      </c>
      <c r="K27" s="21">
        <v>47</v>
      </c>
      <c r="L27" s="23">
        <v>57</v>
      </c>
      <c r="M27" s="23">
        <v>4</v>
      </c>
      <c r="N27" s="23">
        <v>2</v>
      </c>
      <c r="O27" s="37">
        <v>0</v>
      </c>
    </row>
    <row r="28" spans="2:15" s="18" customFormat="1" ht="12">
      <c r="B28" s="40"/>
      <c r="C28" s="19" t="s">
        <v>21</v>
      </c>
      <c r="D28" s="20">
        <f>SUM(E28:O28)</f>
        <v>858</v>
      </c>
      <c r="E28" s="23">
        <v>203</v>
      </c>
      <c r="F28" s="23">
        <v>90</v>
      </c>
      <c r="G28" s="23">
        <v>67</v>
      </c>
      <c r="H28" s="21">
        <v>174</v>
      </c>
      <c r="I28" s="21">
        <v>32</v>
      </c>
      <c r="J28" s="21">
        <v>36</v>
      </c>
      <c r="K28" s="21">
        <v>141</v>
      </c>
      <c r="L28" s="23">
        <v>99</v>
      </c>
      <c r="M28" s="23">
        <v>9</v>
      </c>
      <c r="N28" s="23">
        <v>7</v>
      </c>
      <c r="O28" s="37">
        <v>0</v>
      </c>
    </row>
    <row r="29" spans="2:15" s="18" customFormat="1" ht="12">
      <c r="B29" s="40"/>
      <c r="C29" s="19"/>
      <c r="D29" s="20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7"/>
    </row>
    <row r="30" spans="2:15" s="18" customFormat="1" ht="12">
      <c r="B30" s="39" t="s">
        <v>26</v>
      </c>
      <c r="C30" s="19" t="s">
        <v>39</v>
      </c>
      <c r="D30" s="20">
        <f>SUM(D31:D32)</f>
        <v>344</v>
      </c>
      <c r="E30" s="20">
        <f>SUM(E31:E32)</f>
        <v>73</v>
      </c>
      <c r="F30" s="20">
        <f aca="true" t="shared" si="6" ref="F30:O30">SUM(F31:F32)</f>
        <v>12</v>
      </c>
      <c r="G30" s="20">
        <f t="shared" si="6"/>
        <v>35</v>
      </c>
      <c r="H30" s="20">
        <f t="shared" si="6"/>
        <v>11</v>
      </c>
      <c r="I30" s="20">
        <f t="shared" si="6"/>
        <v>15</v>
      </c>
      <c r="J30" s="20">
        <f t="shared" si="6"/>
        <v>5</v>
      </c>
      <c r="K30" s="20">
        <f t="shared" si="6"/>
        <v>23</v>
      </c>
      <c r="L30" s="20">
        <f t="shared" si="6"/>
        <v>2</v>
      </c>
      <c r="M30" s="20">
        <f t="shared" si="6"/>
        <v>1</v>
      </c>
      <c r="N30" s="20">
        <f t="shared" si="6"/>
        <v>0</v>
      </c>
      <c r="O30" s="32">
        <f t="shared" si="6"/>
        <v>167</v>
      </c>
    </row>
    <row r="31" spans="2:15" s="18" customFormat="1" ht="12">
      <c r="B31" s="40"/>
      <c r="C31" s="19" t="s">
        <v>20</v>
      </c>
      <c r="D31" s="20">
        <f>SUM(E31:O31)</f>
        <v>105</v>
      </c>
      <c r="E31" s="23">
        <v>21</v>
      </c>
      <c r="F31" s="23">
        <v>3</v>
      </c>
      <c r="G31" s="23">
        <v>12</v>
      </c>
      <c r="H31" s="23">
        <v>4</v>
      </c>
      <c r="I31" s="23">
        <v>6</v>
      </c>
      <c r="J31" s="23">
        <v>3</v>
      </c>
      <c r="K31" s="23">
        <v>5</v>
      </c>
      <c r="L31" s="23">
        <v>0</v>
      </c>
      <c r="M31" s="23">
        <v>0</v>
      </c>
      <c r="N31" s="23">
        <v>0</v>
      </c>
      <c r="O31" s="37">
        <v>51</v>
      </c>
    </row>
    <row r="32" spans="2:15" s="18" customFormat="1" ht="12">
      <c r="B32" s="40"/>
      <c r="C32" s="19" t="s">
        <v>21</v>
      </c>
      <c r="D32" s="20">
        <f>SUM(E32:O32)</f>
        <v>239</v>
      </c>
      <c r="E32" s="23">
        <v>52</v>
      </c>
      <c r="F32" s="23">
        <v>9</v>
      </c>
      <c r="G32" s="23">
        <v>23</v>
      </c>
      <c r="H32" s="23">
        <v>7</v>
      </c>
      <c r="I32" s="23">
        <v>9</v>
      </c>
      <c r="J32" s="23">
        <v>2</v>
      </c>
      <c r="K32" s="23">
        <v>18</v>
      </c>
      <c r="L32" s="23">
        <v>2</v>
      </c>
      <c r="M32" s="23">
        <v>1</v>
      </c>
      <c r="N32" s="23">
        <v>0</v>
      </c>
      <c r="O32" s="37">
        <v>116</v>
      </c>
    </row>
    <row r="33" spans="2:15" s="18" customFormat="1" ht="12">
      <c r="B33" s="40"/>
      <c r="C33" s="19"/>
      <c r="D33" s="20"/>
      <c r="O33" s="37"/>
    </row>
    <row r="34" spans="2:15" s="18" customFormat="1" ht="12">
      <c r="B34" s="39" t="s">
        <v>8</v>
      </c>
      <c r="C34" s="19" t="s">
        <v>39</v>
      </c>
      <c r="D34" s="20">
        <f>SUM(D35:D36)</f>
        <v>243</v>
      </c>
      <c r="E34" s="20">
        <f aca="true" t="shared" si="7" ref="E34:O34">SUM(E35:E36)</f>
        <v>52</v>
      </c>
      <c r="F34" s="20">
        <f t="shared" si="7"/>
        <v>32</v>
      </c>
      <c r="G34" s="20">
        <f t="shared" si="7"/>
        <v>55</v>
      </c>
      <c r="H34" s="20">
        <f t="shared" si="7"/>
        <v>42</v>
      </c>
      <c r="I34" s="20">
        <f t="shared" si="7"/>
        <v>22</v>
      </c>
      <c r="J34" s="20">
        <f t="shared" si="7"/>
        <v>2</v>
      </c>
      <c r="K34" s="20">
        <f t="shared" si="7"/>
        <v>19</v>
      </c>
      <c r="L34" s="20">
        <f t="shared" si="7"/>
        <v>14</v>
      </c>
      <c r="M34" s="20">
        <f t="shared" si="7"/>
        <v>5</v>
      </c>
      <c r="N34" s="20">
        <f t="shared" si="7"/>
        <v>0</v>
      </c>
      <c r="O34" s="32">
        <f t="shared" si="7"/>
        <v>0</v>
      </c>
    </row>
    <row r="35" spans="2:15" s="18" customFormat="1" ht="12">
      <c r="B35" s="56"/>
      <c r="C35" s="19" t="s">
        <v>20</v>
      </c>
      <c r="D35" s="20">
        <f>SUM(E35:O35)</f>
        <v>94</v>
      </c>
      <c r="E35" s="23">
        <v>11</v>
      </c>
      <c r="F35" s="23">
        <v>12</v>
      </c>
      <c r="G35" s="23">
        <v>29</v>
      </c>
      <c r="H35" s="23">
        <v>18</v>
      </c>
      <c r="I35" s="23">
        <v>8</v>
      </c>
      <c r="J35" s="23">
        <v>1</v>
      </c>
      <c r="K35" s="23">
        <v>5</v>
      </c>
      <c r="L35" s="23">
        <v>8</v>
      </c>
      <c r="M35" s="23">
        <v>2</v>
      </c>
      <c r="N35" s="23">
        <v>0</v>
      </c>
      <c r="O35" s="37">
        <v>0</v>
      </c>
    </row>
    <row r="36" spans="2:15" s="18" customFormat="1" ht="12">
      <c r="B36" s="56"/>
      <c r="C36" s="19" t="s">
        <v>21</v>
      </c>
      <c r="D36" s="20">
        <f>SUM(E36:O36)</f>
        <v>149</v>
      </c>
      <c r="E36" s="23">
        <v>41</v>
      </c>
      <c r="F36" s="23">
        <v>20</v>
      </c>
      <c r="G36" s="23">
        <v>26</v>
      </c>
      <c r="H36" s="23">
        <v>24</v>
      </c>
      <c r="I36" s="23">
        <v>14</v>
      </c>
      <c r="J36" s="23">
        <v>1</v>
      </c>
      <c r="K36" s="23">
        <v>14</v>
      </c>
      <c r="L36" s="23">
        <v>6</v>
      </c>
      <c r="M36" s="23">
        <v>3</v>
      </c>
      <c r="N36" s="23">
        <v>0</v>
      </c>
      <c r="O36" s="37">
        <v>0</v>
      </c>
    </row>
    <row r="37" spans="2:15" s="18" customFormat="1" ht="12">
      <c r="B37" s="56"/>
      <c r="C37" s="19"/>
      <c r="D37" s="20"/>
      <c r="E37" s="23"/>
      <c r="F37" s="23"/>
      <c r="O37" s="31"/>
    </row>
    <row r="38" spans="2:15" s="18" customFormat="1" ht="12">
      <c r="B38" s="52" t="s">
        <v>4</v>
      </c>
      <c r="C38" s="19" t="s">
        <v>39</v>
      </c>
      <c r="D38" s="20">
        <f>D42+D46+D50+D54</f>
        <v>11342</v>
      </c>
      <c r="E38" s="20">
        <f aca="true" t="shared" si="8" ref="E38:O38">E42+E46+E50+E54</f>
        <v>2306</v>
      </c>
      <c r="F38" s="20">
        <f t="shared" si="8"/>
        <v>1997</v>
      </c>
      <c r="G38" s="20">
        <f t="shared" si="8"/>
        <v>1404</v>
      </c>
      <c r="H38" s="20">
        <f t="shared" si="8"/>
        <v>1611</v>
      </c>
      <c r="I38" s="20">
        <f t="shared" si="8"/>
        <v>1413</v>
      </c>
      <c r="J38" s="20">
        <f t="shared" si="8"/>
        <v>724</v>
      </c>
      <c r="K38" s="20">
        <f t="shared" si="8"/>
        <v>1133</v>
      </c>
      <c r="L38" s="20">
        <f t="shared" si="8"/>
        <v>560</v>
      </c>
      <c r="M38" s="20">
        <f t="shared" si="8"/>
        <v>179</v>
      </c>
      <c r="N38" s="20">
        <f t="shared" si="8"/>
        <v>15</v>
      </c>
      <c r="O38" s="30">
        <f t="shared" si="8"/>
        <v>0</v>
      </c>
    </row>
    <row r="39" spans="2:15" s="18" customFormat="1" ht="12">
      <c r="B39" s="56"/>
      <c r="C39" s="19" t="s">
        <v>20</v>
      </c>
      <c r="D39" s="20">
        <f>D43+D47+D51+D55</f>
        <v>9910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31"/>
    </row>
    <row r="40" spans="2:15" s="18" customFormat="1" ht="12">
      <c r="B40" s="56"/>
      <c r="C40" s="19" t="s">
        <v>21</v>
      </c>
      <c r="D40" s="20">
        <f>D44+D48+D52+D56</f>
        <v>1432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31"/>
    </row>
    <row r="41" spans="2:15" s="18" customFormat="1" ht="12">
      <c r="B41" s="56"/>
      <c r="C41" s="22"/>
      <c r="D41" s="20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31"/>
    </row>
    <row r="42" spans="2:15" s="18" customFormat="1" ht="12">
      <c r="B42" s="39" t="s">
        <v>22</v>
      </c>
      <c r="C42" s="19" t="s">
        <v>39</v>
      </c>
      <c r="D42" s="20">
        <v>9923</v>
      </c>
      <c r="E42" s="20">
        <v>1985</v>
      </c>
      <c r="F42" s="20">
        <v>1487</v>
      </c>
      <c r="G42" s="20">
        <v>1346</v>
      </c>
      <c r="H42" s="20">
        <v>1537</v>
      </c>
      <c r="I42" s="20">
        <v>1353</v>
      </c>
      <c r="J42" s="20">
        <v>602</v>
      </c>
      <c r="K42" s="20">
        <v>963</v>
      </c>
      <c r="L42" s="20">
        <v>473</v>
      </c>
      <c r="M42" s="20">
        <v>165</v>
      </c>
      <c r="N42" s="20">
        <v>12</v>
      </c>
      <c r="O42" s="30">
        <f>SUM(O43:O44)</f>
        <v>0</v>
      </c>
    </row>
    <row r="43" spans="2:15" s="18" customFormat="1" ht="12">
      <c r="B43" s="40"/>
      <c r="C43" s="19" t="s">
        <v>20</v>
      </c>
      <c r="D43" s="20">
        <v>9211</v>
      </c>
      <c r="E43" s="21">
        <v>1805</v>
      </c>
      <c r="F43" s="21">
        <v>1380</v>
      </c>
      <c r="G43" s="21">
        <v>1215</v>
      </c>
      <c r="H43" s="21">
        <v>1357</v>
      </c>
      <c r="I43" s="21">
        <v>1329</v>
      </c>
      <c r="J43" s="21">
        <v>597</v>
      </c>
      <c r="K43" s="21">
        <v>934</v>
      </c>
      <c r="L43" s="21">
        <v>433</v>
      </c>
      <c r="M43" s="21">
        <v>149</v>
      </c>
      <c r="N43" s="21">
        <v>12</v>
      </c>
      <c r="O43" s="31">
        <v>0</v>
      </c>
    </row>
    <row r="44" spans="2:15" s="18" customFormat="1" ht="12">
      <c r="B44" s="40"/>
      <c r="C44" s="19" t="s">
        <v>21</v>
      </c>
      <c r="D44" s="20">
        <v>712</v>
      </c>
      <c r="E44" s="21">
        <v>180</v>
      </c>
      <c r="F44" s="21">
        <v>107</v>
      </c>
      <c r="G44" s="21">
        <v>131</v>
      </c>
      <c r="H44" s="21">
        <v>180</v>
      </c>
      <c r="I44" s="21">
        <v>24</v>
      </c>
      <c r="J44" s="21">
        <v>5</v>
      </c>
      <c r="K44" s="21">
        <v>29</v>
      </c>
      <c r="L44" s="21">
        <v>40</v>
      </c>
      <c r="M44" s="21">
        <v>16</v>
      </c>
      <c r="N44" s="25">
        <v>0</v>
      </c>
      <c r="O44" s="31">
        <v>0</v>
      </c>
    </row>
    <row r="45" spans="2:15" s="18" customFormat="1" ht="12">
      <c r="B45" s="40"/>
      <c r="C45" s="22"/>
      <c r="D45" s="20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31"/>
    </row>
    <row r="46" spans="2:15" s="18" customFormat="1" ht="12">
      <c r="B46" s="39" t="s">
        <v>23</v>
      </c>
      <c r="C46" s="19" t="s">
        <v>39</v>
      </c>
      <c r="D46" s="54">
        <v>324</v>
      </c>
      <c r="E46" s="54">
        <v>92</v>
      </c>
      <c r="F46" s="54">
        <v>12</v>
      </c>
      <c r="G46" s="54">
        <v>37</v>
      </c>
      <c r="H46" s="54">
        <v>48</v>
      </c>
      <c r="I46" s="54">
        <v>43</v>
      </c>
      <c r="J46" s="54">
        <v>15</v>
      </c>
      <c r="K46" s="54">
        <v>58</v>
      </c>
      <c r="L46" s="54">
        <v>17</v>
      </c>
      <c r="M46" s="54">
        <v>2</v>
      </c>
      <c r="N46" s="54">
        <v>0</v>
      </c>
      <c r="O46" s="54">
        <v>0</v>
      </c>
    </row>
    <row r="47" spans="2:15" s="18" customFormat="1" ht="12">
      <c r="B47" s="40"/>
      <c r="C47" s="19" t="s">
        <v>20</v>
      </c>
      <c r="D47" s="54">
        <v>99</v>
      </c>
      <c r="E47" s="25">
        <v>33</v>
      </c>
      <c r="F47" s="25">
        <v>5</v>
      </c>
      <c r="G47" s="25">
        <v>9</v>
      </c>
      <c r="H47" s="25">
        <v>12</v>
      </c>
      <c r="I47" s="25">
        <v>8</v>
      </c>
      <c r="J47" s="25">
        <v>10</v>
      </c>
      <c r="K47" s="25">
        <v>15</v>
      </c>
      <c r="L47" s="25">
        <v>7</v>
      </c>
      <c r="M47" s="25">
        <v>0</v>
      </c>
      <c r="N47" s="25">
        <v>0</v>
      </c>
      <c r="O47" s="55">
        <v>0</v>
      </c>
    </row>
    <row r="48" spans="2:15" s="18" customFormat="1" ht="12">
      <c r="B48" s="40"/>
      <c r="C48" s="19" t="s">
        <v>21</v>
      </c>
      <c r="D48" s="54">
        <v>225</v>
      </c>
      <c r="E48" s="54">
        <v>59</v>
      </c>
      <c r="F48" s="25">
        <v>7</v>
      </c>
      <c r="G48" s="25">
        <v>28</v>
      </c>
      <c r="H48" s="25">
        <v>36</v>
      </c>
      <c r="I48" s="25">
        <v>35</v>
      </c>
      <c r="J48" s="25">
        <v>5</v>
      </c>
      <c r="K48" s="25">
        <v>43</v>
      </c>
      <c r="L48" s="25">
        <v>10</v>
      </c>
      <c r="M48" s="25">
        <v>2</v>
      </c>
      <c r="N48" s="54">
        <v>0</v>
      </c>
      <c r="O48" s="55">
        <v>0</v>
      </c>
    </row>
    <row r="49" spans="2:15" s="18" customFormat="1" ht="12">
      <c r="B49" s="40"/>
      <c r="C49" s="22"/>
      <c r="D49" s="20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31"/>
    </row>
    <row r="50" spans="2:15" s="18" customFormat="1" ht="12">
      <c r="B50" s="39" t="s">
        <v>44</v>
      </c>
      <c r="C50" s="19" t="s">
        <v>39</v>
      </c>
      <c r="D50" s="71">
        <v>657</v>
      </c>
      <c r="E50" s="71">
        <v>199</v>
      </c>
      <c r="F50" s="71">
        <v>458</v>
      </c>
      <c r="G50" s="20">
        <f aca="true" t="shared" si="9" ref="D50:N50">SUM(G51:G52)</f>
        <v>0</v>
      </c>
      <c r="H50" s="20">
        <f t="shared" si="9"/>
        <v>0</v>
      </c>
      <c r="I50" s="20">
        <f t="shared" si="9"/>
        <v>0</v>
      </c>
      <c r="J50" s="20">
        <f t="shared" si="9"/>
        <v>0</v>
      </c>
      <c r="K50" s="20">
        <f t="shared" si="9"/>
        <v>0</v>
      </c>
      <c r="L50" s="20">
        <f t="shared" si="9"/>
        <v>0</v>
      </c>
      <c r="M50" s="20">
        <f t="shared" si="9"/>
        <v>0</v>
      </c>
      <c r="N50" s="20">
        <f t="shared" si="9"/>
        <v>0</v>
      </c>
      <c r="O50" s="30">
        <f>SUM(O51:O52)</f>
        <v>0</v>
      </c>
    </row>
    <row r="51" spans="2:15" s="18" customFormat="1" ht="12">
      <c r="B51" s="40"/>
      <c r="C51" s="19" t="s">
        <v>20</v>
      </c>
      <c r="D51" s="71">
        <v>297</v>
      </c>
      <c r="E51" s="72">
        <v>73</v>
      </c>
      <c r="F51" s="72">
        <v>224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</row>
    <row r="52" spans="2:15" s="18" customFormat="1" ht="12">
      <c r="B52" s="40"/>
      <c r="C52" s="19" t="s">
        <v>21</v>
      </c>
      <c r="D52" s="71">
        <v>360</v>
      </c>
      <c r="E52" s="72">
        <v>126</v>
      </c>
      <c r="F52" s="72">
        <v>234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</row>
    <row r="53" spans="2:15" s="18" customFormat="1" ht="12">
      <c r="B53" s="41"/>
      <c r="C53" s="19"/>
      <c r="D53" s="20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31"/>
    </row>
    <row r="54" spans="2:15" s="18" customFormat="1" ht="12">
      <c r="B54" s="41" t="s">
        <v>25</v>
      </c>
      <c r="C54" s="19" t="s">
        <v>39</v>
      </c>
      <c r="D54" s="19">
        <f>SUM(E54:O54)</f>
        <v>438</v>
      </c>
      <c r="E54" s="19">
        <f aca="true" t="shared" si="10" ref="E54:N54">SUM(E55:E56)</f>
        <v>30</v>
      </c>
      <c r="F54" s="19">
        <f t="shared" si="10"/>
        <v>40</v>
      </c>
      <c r="G54" s="19">
        <f t="shared" si="10"/>
        <v>21</v>
      </c>
      <c r="H54" s="19">
        <f t="shared" si="10"/>
        <v>26</v>
      </c>
      <c r="I54" s="19">
        <f t="shared" si="10"/>
        <v>17</v>
      </c>
      <c r="J54" s="19">
        <f t="shared" si="10"/>
        <v>107</v>
      </c>
      <c r="K54" s="19">
        <f t="shared" si="10"/>
        <v>112</v>
      </c>
      <c r="L54" s="19">
        <f t="shared" si="10"/>
        <v>70</v>
      </c>
      <c r="M54" s="19">
        <f t="shared" si="10"/>
        <v>12</v>
      </c>
      <c r="N54" s="19">
        <f t="shared" si="10"/>
        <v>3</v>
      </c>
      <c r="O54" s="27">
        <f>SUM(O55:O56)</f>
        <v>0</v>
      </c>
    </row>
    <row r="55" spans="2:15" s="18" customFormat="1" ht="12">
      <c r="B55" s="57"/>
      <c r="C55" s="19" t="s">
        <v>20</v>
      </c>
      <c r="D55" s="19">
        <f>SUM(E55:O55)</f>
        <v>303</v>
      </c>
      <c r="E55" s="28">
        <v>22</v>
      </c>
      <c r="F55" s="28">
        <v>23</v>
      </c>
      <c r="G55" s="28">
        <v>18</v>
      </c>
      <c r="H55" s="28">
        <v>20</v>
      </c>
      <c r="I55" s="28">
        <v>10</v>
      </c>
      <c r="J55" s="28">
        <v>80</v>
      </c>
      <c r="K55" s="28">
        <v>80</v>
      </c>
      <c r="L55" s="28">
        <v>40</v>
      </c>
      <c r="M55" s="28">
        <v>9</v>
      </c>
      <c r="N55" s="28">
        <v>1</v>
      </c>
      <c r="O55" s="29">
        <v>0</v>
      </c>
    </row>
    <row r="56" spans="2:15" s="18" customFormat="1" ht="12">
      <c r="B56" s="56"/>
      <c r="C56" s="19" t="s">
        <v>21</v>
      </c>
      <c r="D56" s="19">
        <f>SUM(E56:O56)</f>
        <v>135</v>
      </c>
      <c r="E56" s="28">
        <v>8</v>
      </c>
      <c r="F56" s="28">
        <v>17</v>
      </c>
      <c r="G56" s="28">
        <v>3</v>
      </c>
      <c r="H56" s="28">
        <v>6</v>
      </c>
      <c r="I56" s="28">
        <v>7</v>
      </c>
      <c r="J56" s="28">
        <v>27</v>
      </c>
      <c r="K56" s="28">
        <v>32</v>
      </c>
      <c r="L56" s="28">
        <v>30</v>
      </c>
      <c r="M56" s="28">
        <v>3</v>
      </c>
      <c r="N56" s="28">
        <v>2</v>
      </c>
      <c r="O56" s="29">
        <v>0</v>
      </c>
    </row>
    <row r="57" spans="2:15" s="18" customFormat="1" ht="12">
      <c r="B57" s="56"/>
      <c r="C57" s="19"/>
      <c r="D57" s="20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4"/>
    </row>
    <row r="58" spans="2:15" s="18" customFormat="1" ht="12">
      <c r="B58" s="56"/>
      <c r="C58" s="19"/>
      <c r="D58" s="20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31"/>
    </row>
    <row r="59" spans="2:15" s="18" customFormat="1" ht="12">
      <c r="B59" s="52" t="s">
        <v>24</v>
      </c>
      <c r="C59" s="19" t="s">
        <v>39</v>
      </c>
      <c r="D59" s="20">
        <f>D63+D67+D71</f>
        <v>463</v>
      </c>
      <c r="E59" s="20">
        <f>E63+E67+E67</f>
        <v>347</v>
      </c>
      <c r="F59" s="20">
        <f>F63+F67+F71</f>
        <v>53</v>
      </c>
      <c r="G59" s="20">
        <f aca="true" t="shared" si="11" ref="G59:O59">G63+G67</f>
        <v>53</v>
      </c>
      <c r="H59" s="20">
        <f>H63+H67+H71</f>
        <v>52</v>
      </c>
      <c r="I59" s="20">
        <f t="shared" si="11"/>
        <v>41</v>
      </c>
      <c r="J59" s="20">
        <f t="shared" si="11"/>
        <v>27</v>
      </c>
      <c r="K59" s="20">
        <f t="shared" si="11"/>
        <v>15</v>
      </c>
      <c r="L59" s="20">
        <f t="shared" si="11"/>
        <v>16</v>
      </c>
      <c r="M59" s="20">
        <f t="shared" si="11"/>
        <v>8</v>
      </c>
      <c r="N59" s="20">
        <f t="shared" si="11"/>
        <v>0</v>
      </c>
      <c r="O59" s="30">
        <f t="shared" si="11"/>
        <v>0</v>
      </c>
    </row>
    <row r="60" spans="2:15" s="18" customFormat="1" ht="12">
      <c r="B60" s="56"/>
      <c r="C60" s="19" t="s">
        <v>20</v>
      </c>
      <c r="D60" s="20">
        <f aca="true" t="shared" si="12" ref="D60:O60">D64+D68</f>
        <v>337</v>
      </c>
      <c r="E60" s="20">
        <f t="shared" si="12"/>
        <v>134</v>
      </c>
      <c r="F60" s="20">
        <f t="shared" si="12"/>
        <v>39</v>
      </c>
      <c r="G60" s="20">
        <f t="shared" si="12"/>
        <v>44</v>
      </c>
      <c r="H60" s="20">
        <f t="shared" si="12"/>
        <v>41</v>
      </c>
      <c r="I60" s="20">
        <f t="shared" si="12"/>
        <v>32</v>
      </c>
      <c r="J60" s="20">
        <f t="shared" si="12"/>
        <v>23</v>
      </c>
      <c r="K60" s="20">
        <f t="shared" si="12"/>
        <v>6</v>
      </c>
      <c r="L60" s="20">
        <f t="shared" si="12"/>
        <v>11</v>
      </c>
      <c r="M60" s="20">
        <f t="shared" si="12"/>
        <v>7</v>
      </c>
      <c r="N60" s="20">
        <f t="shared" si="12"/>
        <v>0</v>
      </c>
      <c r="O60" s="30">
        <f t="shared" si="12"/>
        <v>0</v>
      </c>
    </row>
    <row r="61" spans="2:15" s="18" customFormat="1" ht="12">
      <c r="B61" s="56"/>
      <c r="C61" s="19" t="s">
        <v>21</v>
      </c>
      <c r="D61" s="20">
        <f aca="true" t="shared" si="13" ref="D61:O61">D65+D69</f>
        <v>110</v>
      </c>
      <c r="E61" s="20">
        <f t="shared" si="13"/>
        <v>54</v>
      </c>
      <c r="F61" s="20">
        <f t="shared" si="13"/>
        <v>12</v>
      </c>
      <c r="G61" s="20">
        <f t="shared" si="13"/>
        <v>9</v>
      </c>
      <c r="H61" s="20">
        <f t="shared" si="13"/>
        <v>7</v>
      </c>
      <c r="I61" s="20">
        <f t="shared" si="13"/>
        <v>9</v>
      </c>
      <c r="J61" s="20">
        <f t="shared" si="13"/>
        <v>4</v>
      </c>
      <c r="K61" s="20">
        <f t="shared" si="13"/>
        <v>9</v>
      </c>
      <c r="L61" s="20">
        <f t="shared" si="13"/>
        <v>5</v>
      </c>
      <c r="M61" s="20">
        <f t="shared" si="13"/>
        <v>1</v>
      </c>
      <c r="N61" s="20">
        <f t="shared" si="13"/>
        <v>0</v>
      </c>
      <c r="O61" s="30">
        <f t="shared" si="13"/>
        <v>0</v>
      </c>
    </row>
    <row r="62" spans="2:15" s="18" customFormat="1" ht="12">
      <c r="B62" s="56"/>
      <c r="C62" s="22"/>
      <c r="D62" s="20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31"/>
    </row>
    <row r="63" spans="2:15" s="18" customFormat="1" ht="12">
      <c r="B63" s="41" t="s">
        <v>5</v>
      </c>
      <c r="C63" s="19" t="s">
        <v>39</v>
      </c>
      <c r="D63" s="20">
        <f>SUM(E63:O63)</f>
        <v>113</v>
      </c>
      <c r="E63" s="20">
        <f aca="true" t="shared" si="14" ref="E63:L63">SUM(E64:E65)</f>
        <v>29</v>
      </c>
      <c r="F63" s="20">
        <f t="shared" si="14"/>
        <v>15</v>
      </c>
      <c r="G63" s="20">
        <f t="shared" si="14"/>
        <v>3</v>
      </c>
      <c r="H63" s="20">
        <f t="shared" si="14"/>
        <v>9</v>
      </c>
      <c r="I63" s="20">
        <f t="shared" si="14"/>
        <v>16</v>
      </c>
      <c r="J63" s="20">
        <f t="shared" si="14"/>
        <v>8</v>
      </c>
      <c r="K63" s="20">
        <f t="shared" si="14"/>
        <v>12</v>
      </c>
      <c r="L63" s="20">
        <f t="shared" si="14"/>
        <v>13</v>
      </c>
      <c r="M63" s="20">
        <f>SUM(M64:M65)</f>
        <v>8</v>
      </c>
      <c r="N63" s="20">
        <f>SUM(O62:Y62)</f>
        <v>0</v>
      </c>
      <c r="O63" s="30">
        <v>0</v>
      </c>
    </row>
    <row r="64" spans="2:15" s="18" customFormat="1" ht="12">
      <c r="B64" s="56"/>
      <c r="C64" s="19" t="s">
        <v>20</v>
      </c>
      <c r="D64" s="20">
        <f>SUM(E64:O64)</f>
        <v>75</v>
      </c>
      <c r="E64" s="33">
        <v>16</v>
      </c>
      <c r="F64" s="33">
        <v>11</v>
      </c>
      <c r="G64" s="33">
        <v>1</v>
      </c>
      <c r="H64" s="33">
        <v>5</v>
      </c>
      <c r="I64" s="33">
        <v>12</v>
      </c>
      <c r="J64" s="33">
        <v>7</v>
      </c>
      <c r="K64" s="33">
        <v>6</v>
      </c>
      <c r="L64" s="33">
        <v>10</v>
      </c>
      <c r="M64" s="33">
        <v>7</v>
      </c>
      <c r="N64" s="23">
        <v>0</v>
      </c>
      <c r="O64" s="31">
        <v>0</v>
      </c>
    </row>
    <row r="65" spans="2:15" s="18" customFormat="1" ht="12">
      <c r="B65" s="56"/>
      <c r="C65" s="19" t="s">
        <v>21</v>
      </c>
      <c r="D65" s="20">
        <f>SUM(E65:O65)</f>
        <v>38</v>
      </c>
      <c r="E65" s="33">
        <v>13</v>
      </c>
      <c r="F65" s="33">
        <v>4</v>
      </c>
      <c r="G65" s="33">
        <v>2</v>
      </c>
      <c r="H65" s="33">
        <v>4</v>
      </c>
      <c r="I65" s="33">
        <v>4</v>
      </c>
      <c r="J65" s="33">
        <v>1</v>
      </c>
      <c r="K65" s="33">
        <v>6</v>
      </c>
      <c r="L65" s="33">
        <v>3</v>
      </c>
      <c r="M65" s="33">
        <v>1</v>
      </c>
      <c r="N65" s="23">
        <v>0</v>
      </c>
      <c r="O65" s="31">
        <v>0</v>
      </c>
    </row>
    <row r="66" spans="2:15" s="18" customFormat="1" ht="12">
      <c r="B66" s="56"/>
      <c r="C66" s="22"/>
      <c r="D66" s="20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37"/>
    </row>
    <row r="67" spans="2:15" s="18" customFormat="1" ht="12">
      <c r="B67" s="41" t="s">
        <v>33</v>
      </c>
      <c r="C67" s="19" t="s">
        <v>39</v>
      </c>
      <c r="D67" s="20">
        <f>SUM(E67:O67)</f>
        <v>334</v>
      </c>
      <c r="E67" s="20">
        <f>SUM(E68:E69)</f>
        <v>159</v>
      </c>
      <c r="F67" s="20">
        <f aca="true" t="shared" si="15" ref="F67:O67">SUM(F68:F69)</f>
        <v>36</v>
      </c>
      <c r="G67" s="20">
        <f t="shared" si="15"/>
        <v>50</v>
      </c>
      <c r="H67" s="20">
        <f t="shared" si="15"/>
        <v>39</v>
      </c>
      <c r="I67" s="20">
        <f t="shared" si="15"/>
        <v>25</v>
      </c>
      <c r="J67" s="20">
        <f t="shared" si="15"/>
        <v>19</v>
      </c>
      <c r="K67" s="20">
        <f t="shared" si="15"/>
        <v>3</v>
      </c>
      <c r="L67" s="20">
        <f t="shared" si="15"/>
        <v>3</v>
      </c>
      <c r="M67" s="20">
        <f t="shared" si="15"/>
        <v>0</v>
      </c>
      <c r="N67" s="20">
        <f t="shared" si="15"/>
        <v>0</v>
      </c>
      <c r="O67" s="32">
        <f t="shared" si="15"/>
        <v>0</v>
      </c>
    </row>
    <row r="68" spans="2:15" s="18" customFormat="1" ht="12">
      <c r="B68" s="56"/>
      <c r="C68" s="19" t="s">
        <v>20</v>
      </c>
      <c r="D68" s="20">
        <f>SUM(E68:O68)</f>
        <v>262</v>
      </c>
      <c r="E68" s="33">
        <v>118</v>
      </c>
      <c r="F68" s="33">
        <v>28</v>
      </c>
      <c r="G68" s="33">
        <v>43</v>
      </c>
      <c r="H68" s="33">
        <v>36</v>
      </c>
      <c r="I68" s="33">
        <v>20</v>
      </c>
      <c r="J68" s="33">
        <v>16</v>
      </c>
      <c r="K68" s="33">
        <v>0</v>
      </c>
      <c r="L68" s="33">
        <v>1</v>
      </c>
      <c r="M68" s="33">
        <v>0</v>
      </c>
      <c r="N68" s="23">
        <v>0</v>
      </c>
      <c r="O68" s="37">
        <v>0</v>
      </c>
    </row>
    <row r="69" spans="2:15" s="18" customFormat="1" ht="12">
      <c r="B69" s="56"/>
      <c r="C69" s="19" t="s">
        <v>21</v>
      </c>
      <c r="D69" s="20">
        <f>SUM(E69:O69)</f>
        <v>72</v>
      </c>
      <c r="E69" s="33">
        <v>41</v>
      </c>
      <c r="F69" s="33">
        <v>8</v>
      </c>
      <c r="G69" s="33">
        <v>7</v>
      </c>
      <c r="H69" s="33">
        <v>3</v>
      </c>
      <c r="I69" s="33">
        <v>5</v>
      </c>
      <c r="J69" s="33">
        <v>3</v>
      </c>
      <c r="K69" s="33">
        <v>3</v>
      </c>
      <c r="L69" s="33">
        <v>2</v>
      </c>
      <c r="M69" s="33">
        <v>0</v>
      </c>
      <c r="N69" s="23">
        <v>0</v>
      </c>
      <c r="O69" s="37">
        <v>0</v>
      </c>
    </row>
    <row r="70" spans="2:15" s="18" customFormat="1" ht="12.75">
      <c r="B70" s="56"/>
      <c r="C70" s="22"/>
      <c r="D70" s="26"/>
      <c r="E70" s="22"/>
      <c r="F70" s="23"/>
      <c r="G70" s="23"/>
      <c r="H70" s="23"/>
      <c r="I70" s="23"/>
      <c r="J70" s="23"/>
      <c r="K70" s="23"/>
      <c r="L70" s="23"/>
      <c r="M70" s="23"/>
      <c r="N70" s="23"/>
      <c r="O70" s="37"/>
    </row>
    <row r="71" spans="2:15" s="18" customFormat="1" ht="12">
      <c r="B71" s="41" t="s">
        <v>34</v>
      </c>
      <c r="C71" s="19" t="s">
        <v>39</v>
      </c>
      <c r="D71" s="47">
        <v>16</v>
      </c>
      <c r="E71" s="47">
        <v>10</v>
      </c>
      <c r="F71" s="47">
        <v>2</v>
      </c>
      <c r="G71" s="47" t="s">
        <v>27</v>
      </c>
      <c r="H71" s="47">
        <v>4</v>
      </c>
      <c r="I71" s="47" t="s">
        <v>27</v>
      </c>
      <c r="J71" s="47" t="s">
        <v>27</v>
      </c>
      <c r="K71" s="47" t="s">
        <v>27</v>
      </c>
      <c r="L71" s="47" t="s">
        <v>27</v>
      </c>
      <c r="M71" s="47" t="s">
        <v>27</v>
      </c>
      <c r="N71" s="47" t="s">
        <v>27</v>
      </c>
      <c r="O71" s="48" t="s">
        <v>27</v>
      </c>
    </row>
    <row r="72" spans="2:15" s="18" customFormat="1" ht="12">
      <c r="B72" s="52"/>
      <c r="C72" s="19" t="s">
        <v>20</v>
      </c>
      <c r="D72" s="47">
        <v>10</v>
      </c>
      <c r="E72" s="49">
        <v>6</v>
      </c>
      <c r="F72" s="49">
        <v>1</v>
      </c>
      <c r="G72" s="49" t="s">
        <v>27</v>
      </c>
      <c r="H72" s="49">
        <v>3</v>
      </c>
      <c r="I72" s="49" t="s">
        <v>27</v>
      </c>
      <c r="J72" s="49" t="s">
        <v>27</v>
      </c>
      <c r="K72" s="49" t="s">
        <v>27</v>
      </c>
      <c r="L72" s="49" t="s">
        <v>27</v>
      </c>
      <c r="M72" s="49" t="s">
        <v>27</v>
      </c>
      <c r="N72" s="49" t="s">
        <v>27</v>
      </c>
      <c r="O72" s="50" t="s">
        <v>27</v>
      </c>
    </row>
    <row r="73" spans="2:15" ht="12">
      <c r="B73" s="56"/>
      <c r="C73" s="19" t="s">
        <v>21</v>
      </c>
      <c r="D73" s="47">
        <v>6</v>
      </c>
      <c r="E73" s="49">
        <v>4</v>
      </c>
      <c r="F73" s="49">
        <v>1</v>
      </c>
      <c r="G73" s="49" t="s">
        <v>27</v>
      </c>
      <c r="H73" s="49">
        <v>1</v>
      </c>
      <c r="I73" s="49" t="s">
        <v>27</v>
      </c>
      <c r="J73" s="49" t="s">
        <v>27</v>
      </c>
      <c r="K73" s="49" t="s">
        <v>27</v>
      </c>
      <c r="L73" s="49" t="s">
        <v>27</v>
      </c>
      <c r="M73" s="49" t="s">
        <v>27</v>
      </c>
      <c r="N73" s="49" t="s">
        <v>27</v>
      </c>
      <c r="O73" s="50" t="s">
        <v>27</v>
      </c>
    </row>
    <row r="74" spans="2:15" ht="12">
      <c r="B74" s="58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7"/>
    </row>
    <row r="75" spans="2:15" ht="12">
      <c r="B75" s="59" t="s">
        <v>41</v>
      </c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4"/>
    </row>
    <row r="76" spans="2:15" ht="12">
      <c r="B76" s="60" t="s">
        <v>42</v>
      </c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14"/>
    </row>
    <row r="77" spans="2:15" ht="12">
      <c r="B77" s="61" t="s">
        <v>43</v>
      </c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7"/>
    </row>
    <row r="78" spans="2:15" ht="12">
      <c r="B78" s="6" t="s">
        <v>35</v>
      </c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3:15" ht="12"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3:15" ht="12"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3:15" ht="12"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12">
      <c r="C82" s="12"/>
    </row>
    <row r="83" ht="12">
      <c r="C83" s="12"/>
    </row>
  </sheetData>
  <sheetProtection/>
  <mergeCells count="4">
    <mergeCell ref="D5:D6"/>
    <mergeCell ref="E5:O5"/>
    <mergeCell ref="B5:B6"/>
    <mergeCell ref="E2:I2"/>
  </mergeCells>
  <hyperlinks>
    <hyperlink ref="A4" r:id="rId1" display="Datos"/>
    <hyperlink ref="A3" r:id="rId2" display="Índice"/>
    <hyperlink ref="E2" r:id="rId3" display="Encuesta de satisfacción"/>
    <hyperlink ref="E2:I2" r:id="rId4" display="Si desea participar en nuestra encuesta de satisfacción, pinche aquí"/>
  </hyperlinks>
  <printOptions/>
  <pageMargins left="0.75" right="0.75" top="1" bottom="1" header="0" footer="0"/>
  <pageSetup horizontalDpi="600" verticalDpi="600" orientation="portrait" paperSize="9" r:id="rId5"/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FMG004</dc:creator>
  <cp:keywords/>
  <dc:description/>
  <cp:lastModifiedBy>Arnedo Conde, Maria Paloma</cp:lastModifiedBy>
  <cp:lastPrinted>2016-05-27T07:53:00Z</cp:lastPrinted>
  <dcterms:created xsi:type="dcterms:W3CDTF">2010-02-17T11:12:59Z</dcterms:created>
  <dcterms:modified xsi:type="dcterms:W3CDTF">2024-01-17T10:00:06Z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