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firstSheet="1" activeTab="11"/>
  </bookViews>
  <sheets>
    <sheet name="J1011H00" sheetId="1" r:id="rId1"/>
    <sheet name="J10123H01" sheetId="2" r:id="rId2"/>
    <sheet name="J10123H02" sheetId="3" r:id="rId3"/>
    <sheet name="J10123H03" sheetId="4" r:id="rId4"/>
    <sheet name="J10123H04" sheetId="5" r:id="rId5"/>
    <sheet name="J10123H05" sheetId="6" r:id="rId6"/>
    <sheet name="J10123H06" sheetId="7" r:id="rId7"/>
    <sheet name="J10123H07" sheetId="8" r:id="rId8"/>
    <sheet name="J10122H09" sheetId="9" r:id="rId9"/>
    <sheet name="J10122H10" sheetId="10" r:id="rId10"/>
    <sheet name="J10122H11" sheetId="11" r:id="rId11"/>
    <sheet name="J10122H12" sheetId="12" r:id="rId12"/>
    <sheet name="J10123H13" sheetId="13" r:id="rId13"/>
    <sheet name="J10122H15" sheetId="14" r:id="rId14"/>
    <sheet name="J10123H17" sheetId="15" r:id="rId15"/>
    <sheet name="J10123H18" sheetId="16" r:id="rId16"/>
    <sheet name="J10122H19" sheetId="17" r:id="rId17"/>
  </sheets>
  <definedNames/>
  <calcPr fullCalcOnLoad="1"/>
</workbook>
</file>

<file path=xl/sharedStrings.xml><?xml version="1.0" encoding="utf-8"?>
<sst xmlns="http://schemas.openxmlformats.org/spreadsheetml/2006/main" count="352" uniqueCount="73">
  <si>
    <t>Acceso a 
Banco Datos</t>
  </si>
  <si>
    <t>Índice</t>
  </si>
  <si>
    <t>Datos</t>
  </si>
  <si>
    <t>Total Personal</t>
  </si>
  <si>
    <t>%</t>
  </si>
  <si>
    <t>Sexo</t>
  </si>
  <si>
    <t>Hombres</t>
  </si>
  <si>
    <t>Mujeres</t>
  </si>
  <si>
    <t>Funcionarios de carrera</t>
  </si>
  <si>
    <t>Funcionarios interinos</t>
  </si>
  <si>
    <t>Personal laboral fijo</t>
  </si>
  <si>
    <t>Personal laboral indefinido</t>
  </si>
  <si>
    <t>Personal laboral temporal</t>
  </si>
  <si>
    <t>Organos directivos</t>
  </si>
  <si>
    <t xml:space="preserve"> </t>
  </si>
  <si>
    <t>Cargos electos</t>
  </si>
  <si>
    <t>Indice</t>
  </si>
  <si>
    <t>INDICE</t>
  </si>
  <si>
    <t>Ayuntamiento de Madrid</t>
  </si>
  <si>
    <t>Informática del Ayuntamiento de Madrid</t>
  </si>
  <si>
    <t>Madrid Salud</t>
  </si>
  <si>
    <t>Agencia Tributaria de Madrid</t>
  </si>
  <si>
    <t>Agencia para el Empleo de Madrid</t>
  </si>
  <si>
    <t>Empresa Municipal de Transportes, S.A.</t>
  </si>
  <si>
    <t>Mercamadrid, S.A.</t>
  </si>
  <si>
    <t>Empresa Mixta Club de Campo Villa de Madrid, S.A.</t>
  </si>
  <si>
    <t>Madrid Calle 30, S.A.</t>
  </si>
  <si>
    <t>Empresa Municipal de la Vivienda y Suelo de Madrid, S.A.</t>
  </si>
  <si>
    <t>FUENTE : Empresa Municipal de Transportes, S.A.</t>
  </si>
  <si>
    <t>FUENTE : Empresa Municipal de la Vivienda, S.A.</t>
  </si>
  <si>
    <t>FUENTE :  Mercamadrid, S.A.</t>
  </si>
  <si>
    <t>FUENTE : Empresa Mixta Club de Campo Villa de Madrid, S.A.</t>
  </si>
  <si>
    <t>FUENTE :  Madrid Calle 30, S.A.</t>
  </si>
  <si>
    <t>ORGANIZACIÓN Y RECURSOS MUNICIPALES. PERSONAL</t>
  </si>
  <si>
    <t>Personal laboral ejecución sentencia</t>
  </si>
  <si>
    <t>Total Ayuntamiento de Madrid y Organismos Autónomos</t>
  </si>
  <si>
    <t>Total Sociedades Mercantiles Locales</t>
  </si>
  <si>
    <t>Total Empresas de Economía Mixta</t>
  </si>
  <si>
    <t>Alta Dirección</t>
  </si>
  <si>
    <t>FUENTE : Madrid Destino. Cultura, Turismo y Negocio, S.A.</t>
  </si>
  <si>
    <t>Personal eventual</t>
  </si>
  <si>
    <t>Madrid Destino Cultura, Turismo y Negocio, S.A.</t>
  </si>
  <si>
    <t>Agencia de  Actividades</t>
  </si>
  <si>
    <t>FUENTE : Subdirección General de Estadística</t>
  </si>
  <si>
    <t>,</t>
  </si>
  <si>
    <r>
      <t xml:space="preserve">Organos directivos </t>
    </r>
    <r>
      <rPr>
        <vertAlign val="superscript"/>
        <sz val="8"/>
        <rFont val="Arial"/>
        <family val="2"/>
      </rPr>
      <t>(1)</t>
    </r>
  </si>
  <si>
    <t>Empresa Municipal de Servicios Funerarios de Madrid, S.A.</t>
  </si>
  <si>
    <t xml:space="preserve">Situación laboral </t>
  </si>
  <si>
    <t>Personal directivo</t>
  </si>
  <si>
    <t>FUENTE : Empresa Municipal Servicios Funerarios, S.A.</t>
  </si>
  <si>
    <t>FUENTE : Dirección General Planificación de Recursos Humanos. Área de Gobierno de Hacienda y Personal</t>
  </si>
  <si>
    <t>Tipo de personal</t>
  </si>
  <si>
    <t>Si desea participar en nuestra encuesta de satisfacción, pinche aquí</t>
  </si>
  <si>
    <t>NOTA:  Los datos del Ayuntamiento de Madrid y Organismos Autónomos  tienen como fecha de referencia el 14.12.2022</t>
  </si>
  <si>
    <t>NOTA: (1) Los órganos directivos en Madrid Destino Turismo, Cultura y Negocio, S.A. se denominan Alta Dirección</t>
  </si>
  <si>
    <t>FUENTE: Subdirección General de Estadística</t>
  </si>
  <si>
    <t>1. Personal en Activo clasificado por Tipología según Sexo</t>
  </si>
  <si>
    <t>1. Personal en activo clasificado por Tipología según Sexo. Ayuntamiento de Madrid y Organismos Autónomos</t>
  </si>
  <si>
    <t xml:space="preserve">1. Personal en activo clasificado por Tipología según Sexo. Ayuntamiento de Madrid </t>
  </si>
  <si>
    <t>1. Personal en activo clasificado por Tipología según Sexo. Informática del Ayuntamiento de Madrid</t>
  </si>
  <si>
    <t>1. Personal en activo clasificado por Tipología según Sexo. Madrid Salud</t>
  </si>
  <si>
    <t>1. Personal en activo clasificado por Tipología según Sexo. Agencia Tributaria</t>
  </si>
  <si>
    <t>1. Personal en activo clasificado por Tipología según Sexo. Agencia para el Empleo de Madrid</t>
  </si>
  <si>
    <t>1. Personal en activo clasificado por Tipología según Sexo. Agencia de Actividades</t>
  </si>
  <si>
    <t>1. Personal en activo clasificado por Tipología según Sexo. Total Sociedades Mercantiles</t>
  </si>
  <si>
    <t>1. Personal en activo clasificado por Tipología según Sexo. Empresa Municipal de Transportes, S.A.</t>
  </si>
  <si>
    <t>1. Personal en activo clasificado por Tipología según Sexo. Empresa Municipal de la Vivienda y el Suelo, S.A.</t>
  </si>
  <si>
    <t>1. Personal en activo clasificado por Tipología según Sexo. Madrid Destino Cultura, Turismo y Negocio, S.A.</t>
  </si>
  <si>
    <t>1. Personal en activo clasificado por Tipología según Sexo. Empresa Municipal Servicios Funerarios, S.A.</t>
  </si>
  <si>
    <t>1. Personal en activo clasificado por Tipología según Sexo. Total Empresas de Economía Mixta</t>
  </si>
  <si>
    <t>1. Personal en activo clasificado por Tipología según Sexo. Mercamadrid</t>
  </si>
  <si>
    <t>1. Personal en activo clasificado por Tipología según Sexo. Empresa Mixta Club de Campo Villa de Madrid, S.A.</t>
  </si>
  <si>
    <t>1. Personal en activo clasificado por Tipología según Sexo. Madrid Calle 30, S.A.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</si>
</sst>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_-* #,##0.00\ &quot;Pts&quot;_-;\-* #,##0.00\ &quot;Pts&quot;_-;_-* &quot;-&quot;??\ &quot;Pts&quot;_-;_-@_-"/>
    <numFmt numFmtId="168" formatCode="#,##0.00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-* #,##0\ &quot;€&quot;_-;\-* #,##0\ &quot;€&quot;_-;_-* &quot;-&quot;\ &quot;€&quot;_-;_-@_-"/>
    <numFmt numFmtId="174" formatCode="_-* #,##0.00\ &quot;€&quot;_-;\-* #,##0.00\ &quot;€&quot;_-;_-* &quot;-&quot;??\ &quot;€&quot;_-;_-@_-"/>
  </numFmts>
  <fonts count="47">
    <font>
      <sz val="10"/>
      <name val="Arial"/>
      <family val="0"/>
    </font>
    <font>
      <sz val="8"/>
      <name val="Arial"/>
      <family val="2"/>
    </font>
    <font>
      <b/>
      <sz val="7"/>
      <color indexed="61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53"/>
      </left>
      <right style="thick">
        <color indexed="53"/>
      </right>
      <top style="thick">
        <color indexed="16"/>
      </top>
      <bottom style="thick">
        <color indexed="53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Continuous"/>
    </xf>
    <xf numFmtId="0" fontId="3" fillId="0" borderId="0" xfId="0" applyFont="1" applyBorder="1" applyAlignment="1" applyProtection="1">
      <alignment horizontal="left"/>
      <protection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3" fillId="0" borderId="13" xfId="0" applyFont="1" applyBorder="1" applyAlignment="1" applyProtection="1">
      <alignment horizontal="left"/>
      <protection/>
    </xf>
    <xf numFmtId="3" fontId="3" fillId="0" borderId="0" xfId="0" applyNumberFormat="1" applyFont="1" applyBorder="1" applyAlignment="1" applyProtection="1">
      <alignment horizontal="right"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1" fillId="0" borderId="13" xfId="0" applyFont="1" applyBorder="1" applyAlignment="1">
      <alignment horizontal="centerContinuous"/>
    </xf>
    <xf numFmtId="3" fontId="1" fillId="0" borderId="0" xfId="0" applyNumberFormat="1" applyFont="1" applyBorder="1" applyAlignment="1">
      <alignment horizontal="right"/>
    </xf>
    <xf numFmtId="0" fontId="1" fillId="0" borderId="13" xfId="0" applyFont="1" applyBorder="1" applyAlignment="1" applyProtection="1">
      <alignment horizontal="left"/>
      <protection/>
    </xf>
    <xf numFmtId="3" fontId="1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right"/>
    </xf>
    <xf numFmtId="3" fontId="1" fillId="0" borderId="14" xfId="0" applyNumberFormat="1" applyFont="1" applyBorder="1" applyAlignment="1" applyProtection="1">
      <alignment horizontal="right"/>
      <protection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NumberForma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46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7" xfId="0" applyFont="1" applyFill="1" applyBorder="1" applyAlignment="1" applyProtection="1">
      <alignment horizontal="right"/>
      <protection/>
    </xf>
    <xf numFmtId="0" fontId="1" fillId="0" borderId="18" xfId="0" applyFont="1" applyBorder="1" applyAlignment="1">
      <alignment horizontal="centerContinuous"/>
    </xf>
    <xf numFmtId="3" fontId="3" fillId="0" borderId="14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4" xfId="0" applyFont="1" applyBorder="1" applyAlignment="1" applyProtection="1">
      <alignment horizontal="left"/>
      <protection/>
    </xf>
    <xf numFmtId="0" fontId="1" fillId="0" borderId="19" xfId="0" applyFont="1" applyBorder="1" applyAlignment="1">
      <alignment horizontal="centerContinuous"/>
    </xf>
    <xf numFmtId="0" fontId="8" fillId="0" borderId="0" xfId="46" applyFont="1" applyAlignment="1" applyProtection="1">
      <alignment/>
      <protection/>
    </xf>
    <xf numFmtId="0" fontId="9" fillId="0" borderId="0" xfId="46" applyFont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centerContinuous"/>
    </xf>
    <xf numFmtId="4" fontId="1" fillId="0" borderId="0" xfId="0" applyNumberFormat="1" applyFont="1" applyBorder="1" applyAlignment="1" applyProtection="1">
      <alignment horizontal="left"/>
      <protection/>
    </xf>
    <xf numFmtId="3" fontId="1" fillId="0" borderId="0" xfId="0" applyNumberFormat="1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 horizontal="right"/>
      <protection/>
    </xf>
    <xf numFmtId="4" fontId="3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 applyProtection="1">
      <alignment/>
      <protection/>
    </xf>
    <xf numFmtId="0" fontId="3" fillId="33" borderId="16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3" fontId="1" fillId="0" borderId="0" xfId="0" applyNumberFormat="1" applyFont="1" applyBorder="1" applyAlignment="1">
      <alignment horizontal="centerContinuous"/>
    </xf>
    <xf numFmtId="3" fontId="1" fillId="0" borderId="14" xfId="0" applyNumberFormat="1" applyFont="1" applyBorder="1" applyAlignment="1">
      <alignment horizontal="centerContinuous"/>
    </xf>
    <xf numFmtId="3" fontId="1" fillId="0" borderId="14" xfId="0" applyNumberFormat="1" applyFont="1" applyBorder="1" applyAlignment="1" applyProtection="1">
      <alignment horizontal="left"/>
      <protection/>
    </xf>
    <xf numFmtId="3" fontId="3" fillId="0" borderId="0" xfId="0" applyNumberFormat="1" applyFont="1" applyBorder="1" applyAlignment="1">
      <alignment horizontal="centerContinuous"/>
    </xf>
    <xf numFmtId="3" fontId="3" fillId="0" borderId="0" xfId="0" applyNumberFormat="1" applyFont="1" applyBorder="1" applyAlignment="1" applyProtection="1">
      <alignment horizontal="left"/>
      <protection/>
    </xf>
    <xf numFmtId="0" fontId="9" fillId="0" borderId="0" xfId="46" applyFont="1" applyAlignment="1" applyProtection="1">
      <alignment horizontal="center"/>
      <protection/>
    </xf>
    <xf numFmtId="4" fontId="1" fillId="0" borderId="16" xfId="0" applyNumberFormat="1" applyFont="1" applyBorder="1" applyAlignment="1">
      <alignment horizontal="centerContinuous"/>
    </xf>
    <xf numFmtId="0" fontId="1" fillId="0" borderId="12" xfId="0" applyFont="1" applyBorder="1" applyAlignment="1" applyProtection="1">
      <alignment horizontal="left"/>
      <protection/>
    </xf>
    <xf numFmtId="0" fontId="1" fillId="0" borderId="19" xfId="0" applyFont="1" applyBorder="1" applyAlignment="1">
      <alignment horizontal="right"/>
    </xf>
    <xf numFmtId="3" fontId="3" fillId="0" borderId="20" xfId="0" applyNumberFormat="1" applyFont="1" applyBorder="1" applyAlignment="1" applyProtection="1">
      <alignment horizontal="right"/>
      <protection/>
    </xf>
    <xf numFmtId="0" fontId="3" fillId="0" borderId="20" xfId="0" applyFont="1" applyBorder="1" applyAlignment="1" applyProtection="1">
      <alignment horizontal="right"/>
      <protection/>
    </xf>
    <xf numFmtId="3" fontId="3" fillId="0" borderId="21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right"/>
      <protection/>
    </xf>
    <xf numFmtId="0" fontId="3" fillId="0" borderId="1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2" xfId="0" applyFont="1" applyBorder="1" applyAlignment="1" applyProtection="1">
      <alignment horizontal="left"/>
      <protection/>
    </xf>
    <xf numFmtId="0" fontId="1" fillId="0" borderId="22" xfId="0" applyFont="1" applyBorder="1" applyAlignment="1">
      <alignment horizontal="centerContinuous"/>
    </xf>
    <xf numFmtId="0" fontId="46" fillId="34" borderId="23" xfId="46" applyFont="1" applyFill="1" applyBorder="1" applyAlignment="1" applyProtection="1">
      <alignment horizontal="center"/>
      <protection/>
    </xf>
    <xf numFmtId="0" fontId="46" fillId="34" borderId="24" xfId="46" applyFont="1" applyFill="1" applyBorder="1" applyAlignment="1" applyProtection="1">
      <alignment horizontal="center"/>
      <protection/>
    </xf>
    <xf numFmtId="3" fontId="1" fillId="0" borderId="0" xfId="0" applyNumberFormat="1" applyFont="1" applyAlignment="1">
      <alignment/>
    </xf>
    <xf numFmtId="0" fontId="1" fillId="0" borderId="20" xfId="0" applyFont="1" applyBorder="1" applyAlignment="1" applyProtection="1">
      <alignment horizontal="left"/>
      <protection/>
    </xf>
    <xf numFmtId="3" fontId="1" fillId="0" borderId="20" xfId="0" applyNumberFormat="1" applyFont="1" applyBorder="1" applyAlignment="1">
      <alignment/>
    </xf>
    <xf numFmtId="0" fontId="1" fillId="0" borderId="25" xfId="0" applyFont="1" applyBorder="1" applyAlignment="1" applyProtection="1">
      <alignment horizontal="left"/>
      <protection/>
    </xf>
    <xf numFmtId="0" fontId="10" fillId="34" borderId="26" xfId="46" applyFont="1" applyFill="1" applyBorder="1" applyAlignment="1" applyProtection="1">
      <alignment horizontal="center" vertical="center"/>
      <protection/>
    </xf>
    <xf numFmtId="0" fontId="10" fillId="34" borderId="27" xfId="46" applyFont="1" applyFill="1" applyBorder="1" applyAlignment="1" applyProtection="1">
      <alignment horizontal="center" vertical="center"/>
      <protection/>
    </xf>
    <xf numFmtId="0" fontId="10" fillId="34" borderId="28" xfId="46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4" fontId="3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4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 horizontal="righ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ncuesta.com/survey/gOrRgSLLQv/servicio-de-estadistica-municipal-de-madrid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1001010000032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1001010000032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1001010000032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1001010000032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1001010000040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1001010000040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1001010000040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1001010000040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arbol.html" TargetMode="External" /><Relationship Id="rId2" Type="http://schemas.openxmlformats.org/officeDocument/2006/relationships/hyperlink" Target="https://www-s.madrid.es/CSEBD_WBINTER/seleccionSerie.html?numSerie=1001010000023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1001010000023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1001010000023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1001010000023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1001010000023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1001010000023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1001010000023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1001010000032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showGridLines="0" zoomScalePageLayoutView="0" workbookViewId="0" topLeftCell="A1">
      <selection activeCell="C16" sqref="C16"/>
    </sheetView>
  </sheetViews>
  <sheetFormatPr defaultColWidth="11.421875" defaultRowHeight="12.75"/>
  <cols>
    <col min="7" max="10" width="16.7109375" style="0" customWidth="1"/>
  </cols>
  <sheetData>
    <row r="1" ht="12.75">
      <c r="C1" s="26" t="s">
        <v>17</v>
      </c>
    </row>
    <row r="2" ht="13.5" thickBot="1">
      <c r="C2" s="26"/>
    </row>
    <row r="3" spans="2:10" ht="13.5" thickBot="1" thickTop="1">
      <c r="B3" s="27" t="s">
        <v>56</v>
      </c>
      <c r="C3" s="26"/>
      <c r="G3" s="75" t="s">
        <v>52</v>
      </c>
      <c r="H3" s="76"/>
      <c r="I3" s="76"/>
      <c r="J3" s="77"/>
    </row>
    <row r="4" ht="12.75" thickTop="1"/>
    <row r="5" s="27" customFormat="1" ht="10.5">
      <c r="B5" s="36" t="s">
        <v>35</v>
      </c>
    </row>
    <row r="6" s="1" customFormat="1" ht="9.75">
      <c r="B6" s="35" t="s">
        <v>18</v>
      </c>
    </row>
    <row r="7" s="1" customFormat="1" ht="9.75">
      <c r="B7" s="35" t="s">
        <v>19</v>
      </c>
    </row>
    <row r="8" s="1" customFormat="1" ht="9.75">
      <c r="B8" s="35" t="s">
        <v>20</v>
      </c>
    </row>
    <row r="9" s="1" customFormat="1" ht="9.75">
      <c r="B9" s="35" t="s">
        <v>21</v>
      </c>
    </row>
    <row r="10" s="1" customFormat="1" ht="9.75">
      <c r="B10" s="35" t="s">
        <v>22</v>
      </c>
    </row>
    <row r="11" s="1" customFormat="1" ht="9.75">
      <c r="B11" s="35" t="s">
        <v>42</v>
      </c>
    </row>
    <row r="12" s="1" customFormat="1" ht="9.75"/>
    <row r="13" s="27" customFormat="1" ht="10.5">
      <c r="B13" s="36" t="s">
        <v>36</v>
      </c>
    </row>
    <row r="14" s="1" customFormat="1" ht="9.75">
      <c r="B14" s="35" t="s">
        <v>23</v>
      </c>
    </row>
    <row r="15" s="1" customFormat="1" ht="9.75">
      <c r="B15" s="35" t="s">
        <v>27</v>
      </c>
    </row>
    <row r="16" s="1" customFormat="1" ht="9.75">
      <c r="B16" s="35" t="s">
        <v>41</v>
      </c>
    </row>
    <row r="17" s="1" customFormat="1" ht="9.75">
      <c r="B17" s="35" t="s">
        <v>46</v>
      </c>
    </row>
    <row r="18" s="1" customFormat="1" ht="9.75"/>
    <row r="19" s="27" customFormat="1" ht="10.5">
      <c r="B19" s="36" t="s">
        <v>37</v>
      </c>
    </row>
    <row r="20" s="1" customFormat="1" ht="9.75">
      <c r="B20" s="35" t="s">
        <v>24</v>
      </c>
    </row>
    <row r="21" s="1" customFormat="1" ht="9.75">
      <c r="B21" s="35" t="s">
        <v>25</v>
      </c>
    </row>
    <row r="22" s="1" customFormat="1" ht="9.75">
      <c r="B22" s="35" t="s">
        <v>26</v>
      </c>
    </row>
    <row r="25" ht="12">
      <c r="B25" s="1" t="s">
        <v>53</v>
      </c>
    </row>
  </sheetData>
  <sheetProtection/>
  <mergeCells count="1">
    <mergeCell ref="G3:J3"/>
  </mergeCells>
  <hyperlinks>
    <hyperlink ref="B7" location="J10123H03!A1" display="Informática del Ayuntamiento de Madrid"/>
    <hyperlink ref="B8" location="J10123H04!A1" display="Madrid Salud"/>
    <hyperlink ref="B9" location="J10123H05!A1" display="Agencia Tributaria de Madrid"/>
    <hyperlink ref="B10" location="J10123H06!A1" display="Agencia para el Empleo de Madrid"/>
    <hyperlink ref="B13" location="J10122H09!A1" display="Total Sociedades Mercantiles Locales"/>
    <hyperlink ref="B14" location="J10122H10!A1" display="Empresa Municipal de Transportes, S.A."/>
    <hyperlink ref="B15" location="J10122H11!A1" display="Empresa Municipal de la Vivienda y Suelo de Madrid, S.A."/>
    <hyperlink ref="B20" location="J10122H17!A1" display="Mercamadrid, S.A."/>
    <hyperlink ref="B21" location="J10122H18!A1" display="Empresa Mixta Club de Campo Villa de Madrid, S.A."/>
    <hyperlink ref="B22" location="J10122H19!A1" display="Madrid Calle 30, S.A."/>
    <hyperlink ref="B5" location="J10123H01!A1" display="Total Ayuntamiento de Madrid y Organismos Autónomos"/>
    <hyperlink ref="B11" location="J10123H07!A1" display="Agencia de  Actividades"/>
    <hyperlink ref="B16" location="J10122H12!A1" display="Madrid Destino Cultura, Turismo y Negocio, S.A."/>
    <hyperlink ref="B19" location="J10122H15!A1" display="Total Empresas de Economía Mixta"/>
    <hyperlink ref="B17" location="J10122H13!A1" display="Empresa Municipal de Servicios Funerarios de Madrid, S.A."/>
    <hyperlink ref="B6" location="J10123H02!A1" display="Ayuntamiento de Madrid"/>
    <hyperlink ref="G3" r:id="rId1" display="Encuesta de satisfacción"/>
  </hyperlinks>
  <printOptions/>
  <pageMargins left="0.75" right="0.75" top="1" bottom="1" header="0" footer="0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1"/>
  <sheetViews>
    <sheetView showGridLines="0" zoomScalePageLayoutView="0" workbookViewId="0" topLeftCell="A1">
      <selection activeCell="B10" sqref="B10"/>
    </sheetView>
  </sheetViews>
  <sheetFormatPr defaultColWidth="11.421875" defaultRowHeight="12.75"/>
  <cols>
    <col min="1" max="1" width="11.421875" style="1" customWidth="1"/>
    <col min="2" max="2" width="24.421875" style="1" customWidth="1"/>
    <col min="3" max="3" width="26.421875" style="1" customWidth="1"/>
    <col min="4" max="4" width="12.421875" style="1" customWidth="1"/>
    <col min="5" max="6" width="17.421875" style="1" customWidth="1"/>
    <col min="7" max="7" width="9.57421875" style="1" customWidth="1"/>
    <col min="8" max="16384" width="11.421875" style="1" customWidth="1"/>
  </cols>
  <sheetData>
    <row r="2" ht="10.5">
      <c r="E2" s="57" t="s">
        <v>16</v>
      </c>
    </row>
    <row r="3" ht="10.5" thickBot="1"/>
    <row r="4" spans="1:7" ht="19.5" thickBot="1" thickTop="1">
      <c r="A4" s="2" t="s">
        <v>0</v>
      </c>
      <c r="B4" s="3" t="s">
        <v>33</v>
      </c>
      <c r="C4" s="3"/>
      <c r="D4" s="75" t="s">
        <v>52</v>
      </c>
      <c r="E4" s="76"/>
      <c r="F4" s="76"/>
      <c r="G4" s="77"/>
    </row>
    <row r="5" spans="1:2" ht="11.25" thickBot="1" thickTop="1">
      <c r="A5" s="70" t="s">
        <v>1</v>
      </c>
      <c r="B5" s="4"/>
    </row>
    <row r="6" spans="1:6" ht="11.25" thickBot="1" thickTop="1">
      <c r="A6" s="69" t="s">
        <v>2</v>
      </c>
      <c r="B6" s="5" t="s">
        <v>65</v>
      </c>
      <c r="C6" s="5"/>
      <c r="D6" s="5"/>
      <c r="E6" s="5"/>
      <c r="F6" s="5"/>
    </row>
    <row r="7" spans="2:6" ht="15" customHeight="1" thickTop="1">
      <c r="B7" s="82" t="s">
        <v>47</v>
      </c>
      <c r="C7" s="80" t="s">
        <v>3</v>
      </c>
      <c r="D7" s="80" t="s">
        <v>4</v>
      </c>
      <c r="E7" s="78" t="s">
        <v>5</v>
      </c>
      <c r="F7" s="79"/>
    </row>
    <row r="8" spans="2:6" ht="15" customHeight="1">
      <c r="B8" s="83"/>
      <c r="C8" s="81"/>
      <c r="D8" s="81"/>
      <c r="E8" s="50" t="s">
        <v>6</v>
      </c>
      <c r="F8" s="28" t="s">
        <v>7</v>
      </c>
    </row>
    <row r="9" spans="2:6" ht="9.75">
      <c r="B9" s="6"/>
      <c r="C9" s="7"/>
      <c r="D9" s="7"/>
      <c r="E9" s="7"/>
      <c r="F9" s="29"/>
    </row>
    <row r="10" spans="2:6" ht="10.5">
      <c r="B10" s="8">
        <v>2022</v>
      </c>
      <c r="C10" s="9">
        <f>SUM(C13:C17)</f>
        <v>9923</v>
      </c>
      <c r="D10" s="44">
        <f>SUM(D13:D17)</f>
        <v>100.00000000000001</v>
      </c>
      <c r="E10" s="9">
        <f>SUM(E13:E17)</f>
        <v>9211</v>
      </c>
      <c r="F10" s="61">
        <f>SUM(F13:F17)</f>
        <v>712</v>
      </c>
    </row>
    <row r="11" spans="2:8" ht="12">
      <c r="B11" s="11"/>
      <c r="C11" s="12"/>
      <c r="D11" s="45"/>
      <c r="E11" s="31"/>
      <c r="F11" s="32"/>
      <c r="G11" s="15"/>
      <c r="H11" s="15"/>
    </row>
    <row r="12" spans="2:8" ht="12">
      <c r="B12" s="67"/>
      <c r="C12" s="14"/>
      <c r="D12" s="46"/>
      <c r="E12" s="21"/>
      <c r="F12" s="33"/>
      <c r="G12" s="22"/>
      <c r="H12" s="22"/>
    </row>
    <row r="13" spans="2:8" ht="12">
      <c r="B13" s="67" t="s">
        <v>40</v>
      </c>
      <c r="C13" s="14">
        <f>SUM(E13:F13)</f>
        <v>0</v>
      </c>
      <c r="D13" s="46">
        <f>C13*100/$C$10</f>
        <v>0</v>
      </c>
      <c r="E13" s="37">
        <v>0</v>
      </c>
      <c r="F13" s="43">
        <v>0</v>
      </c>
      <c r="G13" s="22"/>
      <c r="H13" s="22"/>
    </row>
    <row r="14" spans="2:8" ht="12">
      <c r="B14" s="67" t="s">
        <v>10</v>
      </c>
      <c r="C14" s="14">
        <f>SUM(E14:F14)</f>
        <v>0</v>
      </c>
      <c r="D14" s="46">
        <f>C14*100/$C$10</f>
        <v>0</v>
      </c>
      <c r="E14" s="37">
        <v>0</v>
      </c>
      <c r="F14" s="43">
        <v>0</v>
      </c>
      <c r="G14" s="22"/>
      <c r="H14" s="22"/>
    </row>
    <row r="15" spans="2:6" ht="9.75">
      <c r="B15" s="67" t="s">
        <v>11</v>
      </c>
      <c r="C15" s="14">
        <v>9350</v>
      </c>
      <c r="D15" s="46">
        <f>C15*100/$C$10</f>
        <v>94.22553663206692</v>
      </c>
      <c r="E15" s="14">
        <v>8666</v>
      </c>
      <c r="F15" s="43">
        <v>684</v>
      </c>
    </row>
    <row r="16" spans="2:6" ht="9.75">
      <c r="B16" s="67" t="s">
        <v>12</v>
      </c>
      <c r="C16" s="14">
        <v>556</v>
      </c>
      <c r="D16" s="46">
        <f>C16*100/$C$10</f>
        <v>5.603144210420236</v>
      </c>
      <c r="E16" s="37">
        <v>533</v>
      </c>
      <c r="F16" s="43">
        <v>23</v>
      </c>
    </row>
    <row r="17" spans="2:6" ht="9.75">
      <c r="B17" s="67" t="s">
        <v>13</v>
      </c>
      <c r="C17" s="14">
        <v>17</v>
      </c>
      <c r="D17" s="46">
        <f>C17*100/$C$10</f>
        <v>0.17131915751284893</v>
      </c>
      <c r="E17" s="14">
        <v>12</v>
      </c>
      <c r="F17" s="51">
        <v>5</v>
      </c>
    </row>
    <row r="18" spans="2:9" ht="12">
      <c r="B18" s="19"/>
      <c r="C18" s="20"/>
      <c r="D18" s="20"/>
      <c r="E18" s="20"/>
      <c r="F18" s="34"/>
      <c r="G18" s="22"/>
      <c r="H18" s="22"/>
      <c r="I18" s="22"/>
    </row>
    <row r="19" spans="2:6" ht="9.75">
      <c r="B19" s="21" t="s">
        <v>28</v>
      </c>
      <c r="C19" s="21"/>
      <c r="D19" s="21"/>
      <c r="E19" s="21"/>
      <c r="F19" s="21"/>
    </row>
    <row r="21" ht="9.75">
      <c r="B21" s="1" t="s">
        <v>14</v>
      </c>
    </row>
  </sheetData>
  <sheetProtection/>
  <mergeCells count="5">
    <mergeCell ref="E7:F7"/>
    <mergeCell ref="C7:C8"/>
    <mergeCell ref="D7:D8"/>
    <mergeCell ref="B7:B8"/>
    <mergeCell ref="D4:G4"/>
  </mergeCells>
  <hyperlinks>
    <hyperlink ref="A6" r:id="rId1" display="Datos"/>
    <hyperlink ref="E2" location="J1011H00!A1" display="Indice"/>
    <hyperlink ref="A5" r:id="rId2" display="Índice"/>
    <hyperlink ref="D4" r:id="rId3" display="Encuesta de satisfacción"/>
  </hyperlinks>
  <printOptions/>
  <pageMargins left="0.75" right="0.75" top="1" bottom="1" header="0" footer="0"/>
  <pageSetup horizontalDpi="600" verticalDpi="600" orientation="landscape" paperSize="9" r:id="rId4"/>
  <ignoredErrors>
    <ignoredError sqref="C13:C1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2:K21"/>
  <sheetViews>
    <sheetView showGridLines="0" zoomScalePageLayoutView="0" workbookViewId="0" topLeftCell="A1">
      <selection activeCell="J21" sqref="J21"/>
    </sheetView>
  </sheetViews>
  <sheetFormatPr defaultColWidth="11.421875" defaultRowHeight="12.75"/>
  <cols>
    <col min="1" max="1" width="11.421875" style="1" customWidth="1"/>
    <col min="2" max="2" width="25.57421875" style="1" customWidth="1"/>
    <col min="3" max="3" width="19.57421875" style="1" customWidth="1"/>
    <col min="4" max="4" width="13.8515625" style="1" customWidth="1"/>
    <col min="5" max="6" width="16.00390625" style="1" customWidth="1"/>
    <col min="7" max="16384" width="11.421875" style="1" customWidth="1"/>
  </cols>
  <sheetData>
    <row r="2" s="27" customFormat="1" ht="10.5">
      <c r="E2" s="57" t="s">
        <v>16</v>
      </c>
    </row>
    <row r="3" ht="10.5" thickBot="1"/>
    <row r="4" spans="1:7" ht="19.5" thickBot="1" thickTop="1">
      <c r="A4" s="2" t="s">
        <v>0</v>
      </c>
      <c r="B4" s="3" t="s">
        <v>33</v>
      </c>
      <c r="C4" s="3"/>
      <c r="D4" s="75" t="s">
        <v>52</v>
      </c>
      <c r="E4" s="76"/>
      <c r="F4" s="76"/>
      <c r="G4" s="77"/>
    </row>
    <row r="5" spans="1:2" ht="11.25" thickBot="1" thickTop="1">
      <c r="A5" s="70" t="s">
        <v>1</v>
      </c>
      <c r="B5" s="4"/>
    </row>
    <row r="6" spans="1:6" ht="11.25" thickBot="1" thickTop="1">
      <c r="A6" s="69" t="s">
        <v>2</v>
      </c>
      <c r="B6" s="5" t="s">
        <v>66</v>
      </c>
      <c r="C6" s="5"/>
      <c r="D6" s="5"/>
      <c r="E6" s="5"/>
      <c r="F6" s="5"/>
    </row>
    <row r="7" spans="2:6" ht="15" customHeight="1" thickTop="1">
      <c r="B7" s="82" t="s">
        <v>47</v>
      </c>
      <c r="C7" s="80" t="s">
        <v>3</v>
      </c>
      <c r="D7" s="80" t="s">
        <v>4</v>
      </c>
      <c r="E7" s="78" t="s">
        <v>5</v>
      </c>
      <c r="F7" s="79"/>
    </row>
    <row r="8" spans="2:6" ht="15" customHeight="1">
      <c r="B8" s="83"/>
      <c r="C8" s="81"/>
      <c r="D8" s="81"/>
      <c r="E8" s="50" t="s">
        <v>6</v>
      </c>
      <c r="F8" s="28" t="s">
        <v>7</v>
      </c>
    </row>
    <row r="9" spans="2:6" ht="9.75">
      <c r="B9" s="6"/>
      <c r="C9" s="7"/>
      <c r="D9" s="7"/>
      <c r="E9" s="7"/>
      <c r="F9" s="29"/>
    </row>
    <row r="10" spans="2:11" ht="10.5">
      <c r="B10" s="8">
        <v>2022</v>
      </c>
      <c r="C10" s="38">
        <v>324</v>
      </c>
      <c r="D10" s="38"/>
      <c r="E10" s="38">
        <v>99</v>
      </c>
      <c r="F10" s="38">
        <v>225</v>
      </c>
      <c r="H10" s="38"/>
      <c r="I10" s="38"/>
      <c r="J10" s="38"/>
      <c r="K10" s="38"/>
    </row>
    <row r="11" spans="2:11" ht="12">
      <c r="B11" s="68"/>
      <c r="C11" s="31"/>
      <c r="D11" s="45"/>
      <c r="E11" s="31"/>
      <c r="F11" s="32"/>
      <c r="G11" s="15"/>
      <c r="H11" s="31"/>
      <c r="I11" s="45"/>
      <c r="J11" s="31"/>
      <c r="K11" s="31"/>
    </row>
    <row r="12" spans="2:11" ht="12">
      <c r="B12" s="67"/>
      <c r="C12" s="21"/>
      <c r="D12" s="46"/>
      <c r="E12" s="21"/>
      <c r="F12" s="72"/>
      <c r="G12" s="22"/>
      <c r="H12" s="21"/>
      <c r="I12" s="46"/>
      <c r="J12" s="21"/>
      <c r="K12" s="21"/>
    </row>
    <row r="13" spans="2:11" ht="12">
      <c r="B13" s="67" t="s">
        <v>40</v>
      </c>
      <c r="C13" s="37">
        <v>0</v>
      </c>
      <c r="D13" s="46"/>
      <c r="E13" s="37">
        <v>0</v>
      </c>
      <c r="F13" s="43">
        <v>0</v>
      </c>
      <c r="G13" s="22"/>
      <c r="H13" s="37"/>
      <c r="I13" s="46"/>
      <c r="J13" s="37"/>
      <c r="K13" s="37"/>
    </row>
    <row r="14" spans="2:11" ht="12" customHeight="1">
      <c r="B14" s="67" t="s">
        <v>10</v>
      </c>
      <c r="C14" s="37">
        <v>0</v>
      </c>
      <c r="D14" s="46"/>
      <c r="E14" s="37">
        <v>0</v>
      </c>
      <c r="F14" s="43">
        <v>0</v>
      </c>
      <c r="G14" s="22"/>
      <c r="H14" s="37"/>
      <c r="I14" s="46"/>
      <c r="J14" s="37"/>
      <c r="K14" s="37"/>
    </row>
    <row r="15" spans="2:11" ht="9.75">
      <c r="B15" s="67" t="s">
        <v>11</v>
      </c>
      <c r="C15" s="37">
        <v>223</v>
      </c>
      <c r="D15" s="46"/>
      <c r="E15" s="37">
        <v>64</v>
      </c>
      <c r="F15" s="43">
        <v>159</v>
      </c>
      <c r="H15" s="37"/>
      <c r="I15" s="46"/>
      <c r="J15" s="37"/>
      <c r="K15" s="37"/>
    </row>
    <row r="16" spans="2:11" ht="9.75">
      <c r="B16" s="67" t="s">
        <v>12</v>
      </c>
      <c r="C16" s="37">
        <v>93</v>
      </c>
      <c r="D16" s="46"/>
      <c r="E16" s="37">
        <v>31</v>
      </c>
      <c r="F16" s="43">
        <v>62</v>
      </c>
      <c r="H16" s="37"/>
      <c r="I16" s="46"/>
      <c r="J16" s="37"/>
      <c r="K16" s="37"/>
    </row>
    <row r="17" spans="2:11" ht="9.75">
      <c r="B17" s="67" t="s">
        <v>13</v>
      </c>
      <c r="C17" s="37">
        <v>8</v>
      </c>
      <c r="D17" s="46"/>
      <c r="E17" s="37">
        <v>4</v>
      </c>
      <c r="F17" s="43">
        <v>4</v>
      </c>
      <c r="H17" s="37"/>
      <c r="I17" s="46"/>
      <c r="J17" s="37"/>
      <c r="K17" s="37"/>
    </row>
    <row r="18" spans="2:9" ht="12">
      <c r="B18" s="19"/>
      <c r="C18" s="20"/>
      <c r="D18" s="20"/>
      <c r="E18" s="20"/>
      <c r="F18" s="34"/>
      <c r="G18" s="22"/>
      <c r="H18" s="22"/>
      <c r="I18" s="22"/>
    </row>
    <row r="19" spans="2:6" ht="9.75">
      <c r="B19" s="21" t="s">
        <v>29</v>
      </c>
      <c r="C19" s="21"/>
      <c r="D19" s="21"/>
      <c r="E19" s="21"/>
      <c r="F19" s="21"/>
    </row>
    <row r="21" ht="9.75">
      <c r="B21" s="1" t="s">
        <v>14</v>
      </c>
    </row>
  </sheetData>
  <sheetProtection/>
  <mergeCells count="5">
    <mergeCell ref="E7:F7"/>
    <mergeCell ref="C7:C8"/>
    <mergeCell ref="D7:D8"/>
    <mergeCell ref="B7:B8"/>
    <mergeCell ref="D4:G4"/>
  </mergeCells>
  <hyperlinks>
    <hyperlink ref="A6" r:id="rId1" display="Datos"/>
    <hyperlink ref="E2" location="J1011H00!A1" display="Indice"/>
    <hyperlink ref="A5" r:id="rId2" display="Índice"/>
    <hyperlink ref="D4" r:id="rId3" display="Encuesta de satisfacción"/>
  </hyperlinks>
  <printOptions/>
  <pageMargins left="0.75" right="0.75" top="1" bottom="1" header="0" footer="0"/>
  <pageSetup horizontalDpi="600" verticalDpi="600" orientation="landscape" paperSize="9"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1"/>
  <sheetViews>
    <sheetView showGridLines="0" tabSelected="1" zoomScalePageLayoutView="0" workbookViewId="0" topLeftCell="A1">
      <selection activeCell="B10" sqref="B10"/>
    </sheetView>
  </sheetViews>
  <sheetFormatPr defaultColWidth="11.421875" defaultRowHeight="12.75"/>
  <cols>
    <col min="1" max="1" width="10.8515625" style="1" bestFit="1" customWidth="1"/>
    <col min="2" max="2" width="31.140625" style="1" customWidth="1"/>
    <col min="3" max="6" width="13.57421875" style="1" customWidth="1"/>
    <col min="7" max="16384" width="11.421875" style="1" customWidth="1"/>
  </cols>
  <sheetData>
    <row r="2" ht="10.5">
      <c r="E2" s="57" t="s">
        <v>16</v>
      </c>
    </row>
    <row r="3" ht="10.5" thickBot="1"/>
    <row r="4" spans="1:7" ht="19.5" thickBot="1" thickTop="1">
      <c r="A4" s="2" t="s">
        <v>0</v>
      </c>
      <c r="B4" s="3" t="s">
        <v>33</v>
      </c>
      <c r="C4" s="3"/>
      <c r="D4" s="75" t="s">
        <v>52</v>
      </c>
      <c r="E4" s="76"/>
      <c r="F4" s="76"/>
      <c r="G4" s="77"/>
    </row>
    <row r="5" spans="1:2" ht="11.25" thickBot="1" thickTop="1">
      <c r="A5" s="70" t="s">
        <v>1</v>
      </c>
      <c r="B5" s="4"/>
    </row>
    <row r="6" spans="1:6" ht="11.25" thickBot="1" thickTop="1">
      <c r="A6" s="69" t="s">
        <v>2</v>
      </c>
      <c r="B6" s="5" t="s">
        <v>67</v>
      </c>
      <c r="C6" s="5"/>
      <c r="D6" s="5"/>
      <c r="E6" s="5"/>
      <c r="F6" s="5"/>
    </row>
    <row r="7" spans="2:6" ht="15" customHeight="1" thickTop="1">
      <c r="B7" s="82" t="s">
        <v>47</v>
      </c>
      <c r="C7" s="80" t="s">
        <v>3</v>
      </c>
      <c r="D7" s="80" t="s">
        <v>4</v>
      </c>
      <c r="E7" s="78" t="s">
        <v>5</v>
      </c>
      <c r="F7" s="79"/>
    </row>
    <row r="8" spans="2:6" ht="15" customHeight="1">
      <c r="B8" s="83"/>
      <c r="C8" s="81"/>
      <c r="D8" s="81"/>
      <c r="E8" s="50" t="s">
        <v>6</v>
      </c>
      <c r="F8" s="28" t="s">
        <v>7</v>
      </c>
    </row>
    <row r="9" spans="2:6" ht="9.75">
      <c r="B9" s="6"/>
      <c r="C9" s="7"/>
      <c r="D9" s="7"/>
      <c r="E9" s="7"/>
      <c r="F9" s="29"/>
    </row>
    <row r="10" spans="2:6" ht="10.5">
      <c r="B10" s="8">
        <v>2022</v>
      </c>
      <c r="C10" s="94">
        <v>657</v>
      </c>
      <c r="D10" s="87">
        <v>100</v>
      </c>
      <c r="E10" s="94">
        <v>297</v>
      </c>
      <c r="F10" s="95">
        <v>360</v>
      </c>
    </row>
    <row r="11" spans="2:9" ht="12">
      <c r="B11" s="11"/>
      <c r="C11" s="90"/>
      <c r="D11" s="88"/>
      <c r="E11" s="90"/>
      <c r="F11" s="91"/>
      <c r="G11" s="15"/>
      <c r="H11" s="15"/>
      <c r="I11" s="15"/>
    </row>
    <row r="12" spans="2:9" ht="12">
      <c r="B12" s="67"/>
      <c r="C12" s="89"/>
      <c r="D12" s="88"/>
      <c r="E12" s="89"/>
      <c r="F12" s="92"/>
      <c r="G12" s="22"/>
      <c r="H12" s="22"/>
      <c r="I12" s="22"/>
    </row>
    <row r="13" spans="2:9" ht="12">
      <c r="B13" s="67" t="s">
        <v>40</v>
      </c>
      <c r="C13" s="93">
        <v>0</v>
      </c>
      <c r="D13" s="88"/>
      <c r="E13" s="93"/>
      <c r="F13" s="96"/>
      <c r="G13" s="22"/>
      <c r="H13" s="22"/>
      <c r="I13" s="22"/>
    </row>
    <row r="14" spans="2:9" ht="12">
      <c r="B14" s="67" t="s">
        <v>10</v>
      </c>
      <c r="C14" s="93">
        <v>0</v>
      </c>
      <c r="D14" s="88"/>
      <c r="E14" s="93"/>
      <c r="F14" s="96"/>
      <c r="G14" s="22"/>
      <c r="H14" s="22"/>
      <c r="I14" s="22"/>
    </row>
    <row r="15" spans="2:6" ht="9.75">
      <c r="B15" s="67" t="s">
        <v>11</v>
      </c>
      <c r="C15" s="93">
        <v>502</v>
      </c>
      <c r="D15" s="88">
        <v>76.41</v>
      </c>
      <c r="E15" s="93">
        <v>241</v>
      </c>
      <c r="F15" s="96">
        <v>261</v>
      </c>
    </row>
    <row r="16" spans="2:6" ht="9.75">
      <c r="B16" s="67" t="s">
        <v>12</v>
      </c>
      <c r="C16" s="93">
        <v>147</v>
      </c>
      <c r="D16" s="88">
        <v>22.37</v>
      </c>
      <c r="E16" s="93">
        <v>50</v>
      </c>
      <c r="F16" s="96">
        <v>97</v>
      </c>
    </row>
    <row r="17" spans="2:6" ht="9.75">
      <c r="B17" s="67" t="s">
        <v>38</v>
      </c>
      <c r="C17" s="93">
        <v>8</v>
      </c>
      <c r="D17" s="88">
        <v>1.22</v>
      </c>
      <c r="E17" s="93">
        <v>6</v>
      </c>
      <c r="F17" s="96">
        <v>2</v>
      </c>
    </row>
    <row r="18" spans="2:10" ht="12">
      <c r="B18" s="19"/>
      <c r="C18" s="20"/>
      <c r="D18" s="20"/>
      <c r="E18" s="20"/>
      <c r="F18" s="34"/>
      <c r="G18" s="22"/>
      <c r="H18" s="22"/>
      <c r="I18" s="22"/>
      <c r="J18" s="22"/>
    </row>
    <row r="19" spans="2:6" ht="9.75">
      <c r="B19" s="21" t="s">
        <v>39</v>
      </c>
      <c r="C19" s="21"/>
      <c r="D19" s="21"/>
      <c r="E19" s="21"/>
      <c r="F19" s="21"/>
    </row>
    <row r="21" ht="9.75">
      <c r="B21" s="1" t="s">
        <v>14</v>
      </c>
    </row>
  </sheetData>
  <sheetProtection/>
  <mergeCells count="5">
    <mergeCell ref="B7:B8"/>
    <mergeCell ref="C7:C8"/>
    <mergeCell ref="D7:D8"/>
    <mergeCell ref="E7:F7"/>
    <mergeCell ref="D4:G4"/>
  </mergeCells>
  <hyperlinks>
    <hyperlink ref="A6" r:id="rId1" display="Datos"/>
    <hyperlink ref="E2" location="J1011H00!A1" display="Indice"/>
    <hyperlink ref="A5" r:id="rId2" display="Índice"/>
    <hyperlink ref="D4" r:id="rId3" display="Encuesta de satisfacción"/>
  </hyperlinks>
  <printOptions/>
  <pageMargins left="0.75" right="0.75" top="1" bottom="1" header="0" footer="0"/>
  <pageSetup horizontalDpi="600" verticalDpi="600" orientation="portrait" paperSize="9" r:id="rId4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9"/>
  <sheetViews>
    <sheetView showGridLines="0" zoomScalePageLayoutView="0" workbookViewId="0" topLeftCell="A1">
      <selection activeCell="B26" sqref="B26"/>
    </sheetView>
  </sheetViews>
  <sheetFormatPr defaultColWidth="11.421875" defaultRowHeight="12.75"/>
  <cols>
    <col min="1" max="1" width="11.421875" style="1" customWidth="1"/>
    <col min="2" max="2" width="20.57421875" style="1" customWidth="1"/>
    <col min="3" max="6" width="15.57421875" style="1" customWidth="1"/>
    <col min="7" max="16384" width="11.421875" style="1" customWidth="1"/>
  </cols>
  <sheetData>
    <row r="2" ht="10.5">
      <c r="E2" s="57" t="s">
        <v>16</v>
      </c>
    </row>
    <row r="3" ht="10.5" thickBot="1"/>
    <row r="4" spans="1:8" ht="19.5" thickBot="1" thickTop="1">
      <c r="A4" s="2" t="s">
        <v>0</v>
      </c>
      <c r="B4" s="3" t="s">
        <v>33</v>
      </c>
      <c r="C4" s="3"/>
      <c r="D4" s="3"/>
      <c r="E4" s="75" t="s">
        <v>52</v>
      </c>
      <c r="F4" s="76"/>
      <c r="G4" s="76"/>
      <c r="H4" s="77"/>
    </row>
    <row r="5" spans="1:2" ht="11.25" thickBot="1" thickTop="1">
      <c r="A5" s="70" t="s">
        <v>1</v>
      </c>
      <c r="B5" s="4"/>
    </row>
    <row r="6" spans="1:6" ht="11.25" thickBot="1" thickTop="1">
      <c r="A6" s="69" t="s">
        <v>2</v>
      </c>
      <c r="B6" s="5" t="s">
        <v>68</v>
      </c>
      <c r="C6" s="5"/>
      <c r="D6" s="5"/>
      <c r="E6" s="5"/>
      <c r="F6" s="5"/>
    </row>
    <row r="7" spans="2:6" ht="15" customHeight="1" thickTop="1">
      <c r="B7" s="82" t="s">
        <v>47</v>
      </c>
      <c r="C7" s="80" t="s">
        <v>3</v>
      </c>
      <c r="D7" s="80" t="s">
        <v>4</v>
      </c>
      <c r="E7" s="78" t="s">
        <v>5</v>
      </c>
      <c r="F7" s="79"/>
    </row>
    <row r="8" spans="2:6" ht="15" customHeight="1">
      <c r="B8" s="83"/>
      <c r="C8" s="81"/>
      <c r="D8" s="81"/>
      <c r="E8" s="50" t="s">
        <v>6</v>
      </c>
      <c r="F8" s="28" t="s">
        <v>7</v>
      </c>
    </row>
    <row r="9" spans="2:6" ht="9.75">
      <c r="B9" s="6"/>
      <c r="C9" s="7"/>
      <c r="D9" s="7"/>
      <c r="E9" s="7"/>
      <c r="F9" s="29"/>
    </row>
    <row r="10" spans="2:6" ht="10.5">
      <c r="B10" s="8">
        <v>2022</v>
      </c>
      <c r="C10" s="38">
        <f>SUM(C13:C17)</f>
        <v>438</v>
      </c>
      <c r="D10" s="10">
        <f>SUM(D13:D17)</f>
        <v>100</v>
      </c>
      <c r="E10" s="38">
        <f>SUM(E13:E17)</f>
        <v>303</v>
      </c>
      <c r="F10" s="62">
        <f>SUM(F13:F17)</f>
        <v>135</v>
      </c>
    </row>
    <row r="11" spans="2:6" ht="9.75">
      <c r="B11" s="11"/>
      <c r="C11" s="31"/>
      <c r="D11" s="39"/>
      <c r="E11" s="31"/>
      <c r="F11" s="32"/>
    </row>
    <row r="12" spans="2:6" ht="9.75">
      <c r="B12" s="67"/>
      <c r="C12" s="21"/>
      <c r="D12" s="40"/>
      <c r="E12" s="21"/>
      <c r="F12" s="33"/>
    </row>
    <row r="13" spans="2:6" ht="9.75">
      <c r="B13" s="67" t="s">
        <v>40</v>
      </c>
      <c r="C13" s="37">
        <f>SUM(E13:F13)</f>
        <v>0</v>
      </c>
      <c r="D13" s="16">
        <v>0</v>
      </c>
      <c r="E13" s="37">
        <v>0</v>
      </c>
      <c r="F13" s="43">
        <v>0</v>
      </c>
    </row>
    <row r="14" spans="2:6" ht="9.75">
      <c r="B14" s="67" t="s">
        <v>10</v>
      </c>
      <c r="C14" s="37">
        <f>SUM(E14:F14)</f>
        <v>429</v>
      </c>
      <c r="D14" s="16">
        <f>C14*100/$C$10</f>
        <v>97.94520547945206</v>
      </c>
      <c r="E14" s="37">
        <v>296</v>
      </c>
      <c r="F14" s="43">
        <v>133</v>
      </c>
    </row>
    <row r="15" spans="2:6" ht="9.75">
      <c r="B15" s="67" t="s">
        <v>11</v>
      </c>
      <c r="C15" s="37">
        <f>SUM(E15:F15)</f>
        <v>0</v>
      </c>
      <c r="D15" s="16">
        <f>C15*100/$C$10</f>
        <v>0</v>
      </c>
      <c r="E15" s="37">
        <v>0</v>
      </c>
      <c r="F15" s="43">
        <v>0</v>
      </c>
    </row>
    <row r="16" spans="2:6" ht="9.75">
      <c r="B16" s="67" t="s">
        <v>12</v>
      </c>
      <c r="C16" s="37">
        <f>SUM(E16:F16)</f>
        <v>9</v>
      </c>
      <c r="D16" s="16">
        <f>C16*100/$C$10</f>
        <v>2.0547945205479454</v>
      </c>
      <c r="E16" s="37">
        <v>7</v>
      </c>
      <c r="F16" s="43">
        <v>2</v>
      </c>
    </row>
    <row r="17" spans="2:6" ht="9.75">
      <c r="B17" s="67" t="s">
        <v>13</v>
      </c>
      <c r="C17" s="37">
        <f>SUM(E17:F17)</f>
        <v>0</v>
      </c>
      <c r="D17" s="16">
        <f>C17*100/$C$10</f>
        <v>0</v>
      </c>
      <c r="E17" s="37">
        <v>0</v>
      </c>
      <c r="F17" s="43">
        <v>0</v>
      </c>
    </row>
    <row r="18" spans="2:6" ht="9.75">
      <c r="B18" s="19"/>
      <c r="C18" s="20"/>
      <c r="D18" s="20"/>
      <c r="E18" s="20"/>
      <c r="F18" s="34"/>
    </row>
    <row r="19" spans="2:6" ht="9.75">
      <c r="B19" s="21" t="s">
        <v>49</v>
      </c>
      <c r="C19" s="21"/>
      <c r="D19" s="21"/>
      <c r="E19" s="21"/>
      <c r="F19" s="21"/>
    </row>
  </sheetData>
  <sheetProtection/>
  <mergeCells count="5">
    <mergeCell ref="B7:B8"/>
    <mergeCell ref="C7:C8"/>
    <mergeCell ref="D7:D8"/>
    <mergeCell ref="E7:F7"/>
    <mergeCell ref="E4:H4"/>
  </mergeCells>
  <hyperlinks>
    <hyperlink ref="A6" r:id="rId1" display="Datos"/>
    <hyperlink ref="E2" location="J1011H00!A1" display="Indice"/>
    <hyperlink ref="A5" r:id="rId2" display="Índice"/>
    <hyperlink ref="E4" r:id="rId3" display="Encuesta de satisfacción"/>
  </hyperlinks>
  <printOptions/>
  <pageMargins left="0.75" right="0.75" top="1" bottom="1" header="0" footer="0"/>
  <pageSetup horizontalDpi="600" verticalDpi="600" orientation="portrait" paperSize="9" r:id="rId4"/>
  <ignoredErrors>
    <ignoredError sqref="C13:C17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3">
      <selection activeCell="J21" sqref="J21"/>
    </sheetView>
  </sheetViews>
  <sheetFormatPr defaultColWidth="11.421875" defaultRowHeight="12.75"/>
  <cols>
    <col min="1" max="1" width="11.421875" style="1" customWidth="1"/>
    <col min="2" max="2" width="19.8515625" style="0" customWidth="1"/>
    <col min="3" max="6" width="15.421875" style="0" customWidth="1"/>
  </cols>
  <sheetData>
    <row r="1" spans="2:6" ht="12">
      <c r="B1" s="1"/>
      <c r="C1" s="1"/>
      <c r="D1" s="1"/>
      <c r="E1" s="1"/>
      <c r="F1" s="1"/>
    </row>
    <row r="2" spans="1:6" s="26" customFormat="1" ht="12.75">
      <c r="A2" s="27"/>
      <c r="F2" s="57" t="s">
        <v>16</v>
      </c>
    </row>
    <row r="3" s="1" customFormat="1" ht="10.5" thickBot="1"/>
    <row r="4" spans="1:8" s="1" customFormat="1" ht="19.5" thickBot="1" thickTop="1">
      <c r="A4" s="2" t="s">
        <v>0</v>
      </c>
      <c r="B4" s="3" t="s">
        <v>33</v>
      </c>
      <c r="C4" s="3"/>
      <c r="D4" s="3"/>
      <c r="E4" s="75" t="s">
        <v>52</v>
      </c>
      <c r="F4" s="76"/>
      <c r="G4" s="76"/>
      <c r="H4" s="77"/>
    </row>
    <row r="5" spans="1:2" s="1" customFormat="1" ht="11.25" thickBot="1" thickTop="1">
      <c r="A5" s="70" t="s">
        <v>1</v>
      </c>
      <c r="B5" s="4"/>
    </row>
    <row r="6" spans="1:6" s="1" customFormat="1" ht="11.25" thickBot="1" thickTop="1">
      <c r="A6" s="69" t="s">
        <v>2</v>
      </c>
      <c r="B6" s="5" t="s">
        <v>69</v>
      </c>
      <c r="C6" s="5"/>
      <c r="D6" s="5"/>
      <c r="E6" s="5"/>
      <c r="F6" s="5"/>
    </row>
    <row r="7" spans="2:6" s="1" customFormat="1" ht="15" customHeight="1" thickTop="1">
      <c r="B7" s="82" t="s">
        <v>47</v>
      </c>
      <c r="C7" s="80" t="s">
        <v>3</v>
      </c>
      <c r="D7" s="80" t="s">
        <v>4</v>
      </c>
      <c r="E7" s="78" t="s">
        <v>5</v>
      </c>
      <c r="F7" s="79"/>
    </row>
    <row r="8" spans="2:6" s="1" customFormat="1" ht="15" customHeight="1">
      <c r="B8" s="83"/>
      <c r="C8" s="81"/>
      <c r="D8" s="81"/>
      <c r="E8" s="50" t="s">
        <v>6</v>
      </c>
      <c r="F8" s="28" t="s">
        <v>7</v>
      </c>
    </row>
    <row r="9" spans="2:6" s="1" customFormat="1" ht="9.75">
      <c r="B9" s="6"/>
      <c r="C9" s="7"/>
      <c r="D9" s="7"/>
      <c r="E9" s="7"/>
      <c r="F9" s="29"/>
    </row>
    <row r="10" spans="2:6" s="1" customFormat="1" ht="10.5">
      <c r="B10" s="8">
        <v>2022</v>
      </c>
      <c r="C10" s="9">
        <f>SUM(C13:C17)</f>
        <v>463</v>
      </c>
      <c r="D10" s="9">
        <f>SUM(D13:D17)</f>
        <v>100</v>
      </c>
      <c r="E10" s="9">
        <f>SUM(E13:E17)</f>
        <v>345</v>
      </c>
      <c r="F10" s="30">
        <f>SUM(F13:F17)</f>
        <v>118</v>
      </c>
    </row>
    <row r="11" spans="2:8" s="1" customFormat="1" ht="12">
      <c r="B11" s="11"/>
      <c r="C11" s="55"/>
      <c r="D11" s="39"/>
      <c r="E11" s="52"/>
      <c r="F11" s="53"/>
      <c r="G11" s="15"/>
      <c r="H11" s="15"/>
    </row>
    <row r="12" spans="2:8" s="1" customFormat="1" ht="12">
      <c r="B12" s="67"/>
      <c r="C12" s="56"/>
      <c r="D12" s="40"/>
      <c r="E12" s="41"/>
      <c r="F12" s="54"/>
      <c r="G12" s="22"/>
      <c r="H12" s="22"/>
    </row>
    <row r="13" spans="2:8" s="1" customFormat="1" ht="12">
      <c r="B13" s="67" t="s">
        <v>40</v>
      </c>
      <c r="C13" s="14">
        <f>SUM(E13:F13)</f>
        <v>0</v>
      </c>
      <c r="D13" s="16">
        <f>C13*100/$C$10</f>
        <v>0</v>
      </c>
      <c r="E13" s="14">
        <f>'J10123H17'!E13+'J10123H18'!E13+'J10122H19'!E13</f>
        <v>0</v>
      </c>
      <c r="F13" s="18">
        <f>'J10123H17'!F13+'J10123H18'!F13+'J10122H19'!F13</f>
        <v>0</v>
      </c>
      <c r="G13" s="22"/>
      <c r="H13" s="22"/>
    </row>
    <row r="14" spans="2:8" s="1" customFormat="1" ht="12">
      <c r="B14" s="67" t="s">
        <v>10</v>
      </c>
      <c r="C14" s="14">
        <f>SUM(E14:F14)</f>
        <v>0</v>
      </c>
      <c r="D14" s="16">
        <f>C14*100/$C$10</f>
        <v>0</v>
      </c>
      <c r="E14" s="14">
        <f>'J10123H17'!E14+'J10123H18'!E14+'J10122H19'!E14</f>
        <v>0</v>
      </c>
      <c r="F14" s="18">
        <f>'J10123H17'!F14+'J10123H18'!F14+'J10122H19'!F14</f>
        <v>0</v>
      </c>
      <c r="G14" s="22"/>
      <c r="H14" s="22"/>
    </row>
    <row r="15" spans="2:8" s="1" customFormat="1" ht="12">
      <c r="B15" s="67" t="s">
        <v>11</v>
      </c>
      <c r="C15" s="14">
        <f>SUM(E15:F15)</f>
        <v>294</v>
      </c>
      <c r="D15" s="16">
        <f>C15*100/$C$10</f>
        <v>63.49892008639309</v>
      </c>
      <c r="E15" s="14">
        <f>'J10123H17'!E15+'J10123H18'!E15+'J10122H19'!E15</f>
        <v>219</v>
      </c>
      <c r="F15" s="18">
        <f>'J10123H17'!F15+'J10123H18'!F15+'J10122H19'!F15</f>
        <v>75</v>
      </c>
      <c r="G15" s="22"/>
      <c r="H15" s="22"/>
    </row>
    <row r="16" spans="2:8" s="1" customFormat="1" ht="12">
      <c r="B16" s="67" t="s">
        <v>12</v>
      </c>
      <c r="C16" s="14">
        <f>SUM(E16:F16)</f>
        <v>163</v>
      </c>
      <c r="D16" s="16">
        <f>C16*100/$C$10</f>
        <v>35.20518358531317</v>
      </c>
      <c r="E16" s="14">
        <f>'J10123H17'!E16+'J10123H18'!E16+'J10122H19'!E16</f>
        <v>121</v>
      </c>
      <c r="F16" s="18">
        <f>'J10123H17'!F16+'J10123H18'!F16+'J10122H19'!F16</f>
        <v>42</v>
      </c>
      <c r="G16" s="22"/>
      <c r="H16" s="22"/>
    </row>
    <row r="17" spans="2:8" s="1" customFormat="1" ht="12">
      <c r="B17" s="67" t="s">
        <v>13</v>
      </c>
      <c r="C17" s="14">
        <f>SUM(E17:F17)</f>
        <v>6</v>
      </c>
      <c r="D17" s="16">
        <f>C17*100/$C$10</f>
        <v>1.2958963282937366</v>
      </c>
      <c r="E17" s="14">
        <f>'J10123H17'!E17+'J10123H18'!E17+'J10122H19'!E17</f>
        <v>5</v>
      </c>
      <c r="F17" s="18">
        <f>'J10123H17'!F17+'J10123H18'!F17+'J10122H19'!F17</f>
        <v>1</v>
      </c>
      <c r="G17" s="22"/>
      <c r="H17" s="22"/>
    </row>
    <row r="18" spans="2:9" s="1" customFormat="1" ht="12">
      <c r="B18" s="19"/>
      <c r="C18" s="20"/>
      <c r="D18" s="20"/>
      <c r="E18" s="20"/>
      <c r="F18" s="34"/>
      <c r="G18" s="22"/>
      <c r="H18" s="22"/>
      <c r="I18" s="22"/>
    </row>
    <row r="19" spans="2:13" s="1" customFormat="1" ht="10.5">
      <c r="B19" s="21" t="s">
        <v>43</v>
      </c>
      <c r="C19" s="21"/>
      <c r="D19" s="21"/>
      <c r="E19" s="21"/>
      <c r="F19" s="21"/>
      <c r="K19" s="9"/>
      <c r="L19" s="10"/>
      <c r="M19" s="9"/>
    </row>
    <row r="20" spans="2:13" ht="12">
      <c r="B20" t="s">
        <v>44</v>
      </c>
      <c r="K20" s="55"/>
      <c r="L20" s="39"/>
      <c r="M20" s="52"/>
    </row>
    <row r="21" spans="11:13" ht="12">
      <c r="K21" s="56"/>
      <c r="L21" s="40"/>
      <c r="M21" s="41"/>
    </row>
    <row r="22" spans="11:13" ht="12">
      <c r="K22" s="14"/>
      <c r="L22" s="16"/>
      <c r="M22" s="14"/>
    </row>
    <row r="23" spans="11:13" ht="12">
      <c r="K23" s="14"/>
      <c r="L23" s="16"/>
      <c r="M23" s="14"/>
    </row>
    <row r="24" spans="11:13" ht="12">
      <c r="K24" s="14"/>
      <c r="L24" s="16"/>
      <c r="M24" s="14"/>
    </row>
    <row r="25" spans="11:13" ht="12">
      <c r="K25" s="14"/>
      <c r="L25" s="16"/>
      <c r="M25" s="14"/>
    </row>
    <row r="26" spans="11:13" ht="12">
      <c r="K26" s="14"/>
      <c r="L26" s="16"/>
      <c r="M26" s="14"/>
    </row>
  </sheetData>
  <sheetProtection/>
  <mergeCells count="5">
    <mergeCell ref="E7:F7"/>
    <mergeCell ref="C7:C8"/>
    <mergeCell ref="D7:D8"/>
    <mergeCell ref="B7:B8"/>
    <mergeCell ref="E4:H4"/>
  </mergeCells>
  <hyperlinks>
    <hyperlink ref="F2" location="J1011H00!A1" display="Indice"/>
    <hyperlink ref="A6" r:id="rId1" display="Datos"/>
    <hyperlink ref="A5" r:id="rId2" display="Índice"/>
    <hyperlink ref="E4" r:id="rId3" display="Encuesta de satisfacción"/>
  </hyperlinks>
  <printOptions/>
  <pageMargins left="0.75" right="0.75" top="1" bottom="1" header="0" footer="0"/>
  <pageSetup orientation="portrait" paperSize="9" r:id="rId4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9"/>
  <sheetViews>
    <sheetView showGridLines="0" zoomScalePageLayoutView="0" workbookViewId="0" topLeftCell="A1">
      <selection activeCell="C10" sqref="C10:F17"/>
    </sheetView>
  </sheetViews>
  <sheetFormatPr defaultColWidth="11.421875" defaultRowHeight="12.75"/>
  <cols>
    <col min="1" max="1" width="11.421875" style="1" customWidth="1"/>
    <col min="2" max="2" width="26.140625" style="1" customWidth="1"/>
    <col min="3" max="3" width="18.8515625" style="1" customWidth="1"/>
    <col min="4" max="6" width="15.421875" style="1" customWidth="1"/>
    <col min="7" max="16384" width="11.421875" style="1" customWidth="1"/>
  </cols>
  <sheetData>
    <row r="2" ht="10.5">
      <c r="E2" s="57" t="s">
        <v>16</v>
      </c>
    </row>
    <row r="3" ht="10.5" thickBot="1"/>
    <row r="4" spans="1:7" ht="19.5" thickBot="1" thickTop="1">
      <c r="A4" s="2" t="s">
        <v>0</v>
      </c>
      <c r="B4" s="3" t="s">
        <v>33</v>
      </c>
      <c r="C4" s="3"/>
      <c r="D4" s="75" t="s">
        <v>52</v>
      </c>
      <c r="E4" s="76"/>
      <c r="F4" s="76"/>
      <c r="G4" s="77"/>
    </row>
    <row r="5" spans="1:2" ht="11.25" thickBot="1" thickTop="1">
      <c r="A5" s="70" t="s">
        <v>1</v>
      </c>
      <c r="B5" s="4"/>
    </row>
    <row r="6" spans="1:6" ht="11.25" thickBot="1" thickTop="1">
      <c r="A6" s="69" t="s">
        <v>2</v>
      </c>
      <c r="B6" s="5" t="s">
        <v>70</v>
      </c>
      <c r="C6" s="5"/>
      <c r="D6" s="5"/>
      <c r="E6" s="5"/>
      <c r="F6" s="5"/>
    </row>
    <row r="7" spans="2:6" ht="15" customHeight="1" thickTop="1">
      <c r="B7" s="82" t="s">
        <v>47</v>
      </c>
      <c r="C7" s="80" t="s">
        <v>3</v>
      </c>
      <c r="D7" s="80" t="s">
        <v>4</v>
      </c>
      <c r="E7" s="78" t="s">
        <v>5</v>
      </c>
      <c r="F7" s="79"/>
    </row>
    <row r="8" spans="2:6" ht="15" customHeight="1">
      <c r="B8" s="83"/>
      <c r="C8" s="81"/>
      <c r="D8" s="81"/>
      <c r="E8" s="50" t="s">
        <v>6</v>
      </c>
      <c r="F8" s="28" t="s">
        <v>7</v>
      </c>
    </row>
    <row r="9" spans="2:6" ht="9.75">
      <c r="B9" s="6"/>
      <c r="C9" s="7"/>
      <c r="D9" s="7"/>
      <c r="E9" s="7"/>
      <c r="F9" s="29"/>
    </row>
    <row r="10" spans="2:6" ht="10.5">
      <c r="B10" s="8">
        <v>2022</v>
      </c>
      <c r="C10" s="38">
        <f>SUM(C13:C17)</f>
        <v>113</v>
      </c>
      <c r="D10" s="44">
        <f>SUM(D13:D17)</f>
        <v>100</v>
      </c>
      <c r="E10" s="38">
        <f>SUM(E13:E17)</f>
        <v>75</v>
      </c>
      <c r="F10" s="65">
        <f>SUM(F13:F17)</f>
        <v>38</v>
      </c>
    </row>
    <row r="11" spans="2:6" ht="9.75">
      <c r="B11" s="11"/>
      <c r="C11" s="31"/>
      <c r="D11" s="45"/>
      <c r="E11" s="31"/>
      <c r="F11" s="32"/>
    </row>
    <row r="12" spans="2:6" ht="9.75">
      <c r="B12" s="13"/>
      <c r="C12" s="21"/>
      <c r="D12" s="46"/>
      <c r="E12" s="21"/>
      <c r="F12" s="33"/>
    </row>
    <row r="13" spans="2:6" ht="9.75">
      <c r="B13" s="13" t="s">
        <v>40</v>
      </c>
      <c r="C13" s="37">
        <f>SUM(E13:F13)</f>
        <v>0</v>
      </c>
      <c r="D13" s="46">
        <v>0</v>
      </c>
      <c r="E13" s="37">
        <v>0</v>
      </c>
      <c r="F13" s="43">
        <v>0</v>
      </c>
    </row>
    <row r="14" spans="2:6" ht="9.75">
      <c r="B14" s="13" t="s">
        <v>10</v>
      </c>
      <c r="C14" s="37">
        <f>SUM(E14:F14)</f>
        <v>0</v>
      </c>
      <c r="D14" s="46">
        <v>0</v>
      </c>
      <c r="E14" s="37">
        <v>0</v>
      </c>
      <c r="F14" s="43">
        <v>0</v>
      </c>
    </row>
    <row r="15" spans="2:6" ht="9.75">
      <c r="B15" s="13" t="s">
        <v>11</v>
      </c>
      <c r="C15" s="37">
        <f>SUM(E15:F15)</f>
        <v>94</v>
      </c>
      <c r="D15" s="46">
        <f>C15*100/$C$10</f>
        <v>83.1858407079646</v>
      </c>
      <c r="E15" s="37">
        <v>60</v>
      </c>
      <c r="F15" s="43">
        <v>34</v>
      </c>
    </row>
    <row r="16" spans="2:6" ht="9.75">
      <c r="B16" s="13" t="s">
        <v>12</v>
      </c>
      <c r="C16" s="37">
        <f>SUM(E16:F16)</f>
        <v>18</v>
      </c>
      <c r="D16" s="46">
        <f>C16*100/$C$10</f>
        <v>15.929203539823009</v>
      </c>
      <c r="E16" s="37">
        <v>14</v>
      </c>
      <c r="F16" s="43">
        <v>4</v>
      </c>
    </row>
    <row r="17" spans="2:6" ht="9.75">
      <c r="B17" s="13" t="s">
        <v>13</v>
      </c>
      <c r="C17" s="37">
        <f>SUM(E17:F17)</f>
        <v>1</v>
      </c>
      <c r="D17" s="46">
        <f>C17*100/$C$10</f>
        <v>0.8849557522123894</v>
      </c>
      <c r="E17" s="37">
        <v>1</v>
      </c>
      <c r="F17" s="43">
        <v>0</v>
      </c>
    </row>
    <row r="18" spans="2:6" ht="9.75">
      <c r="B18" s="19"/>
      <c r="C18" s="20"/>
      <c r="D18" s="20"/>
      <c r="E18" s="20"/>
      <c r="F18" s="34"/>
    </row>
    <row r="19" spans="2:6" ht="9.75">
      <c r="B19" s="21" t="s">
        <v>30</v>
      </c>
      <c r="C19" s="21"/>
      <c r="D19" s="21"/>
      <c r="E19" s="21"/>
      <c r="F19" s="21"/>
    </row>
  </sheetData>
  <sheetProtection/>
  <mergeCells count="5">
    <mergeCell ref="E7:F7"/>
    <mergeCell ref="C7:C8"/>
    <mergeCell ref="D7:D8"/>
    <mergeCell ref="B7:B8"/>
    <mergeCell ref="D4:G4"/>
  </mergeCells>
  <hyperlinks>
    <hyperlink ref="A6" r:id="rId1" display="Datos"/>
    <hyperlink ref="E2" location="J1011H00!A1" display="Indice"/>
    <hyperlink ref="A5" r:id="rId2" display="Índice"/>
    <hyperlink ref="D4" r:id="rId3" display="Encuesta de satisfacción"/>
  </hyperlinks>
  <printOptions/>
  <pageMargins left="0.75" right="0.75" top="1" bottom="1" header="0" footer="0"/>
  <pageSetup horizontalDpi="600" verticalDpi="600" orientation="landscape" paperSize="9" r:id="rId4"/>
  <ignoredErrors>
    <ignoredError sqref="C13:C17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2:G19"/>
  <sheetViews>
    <sheetView showGridLines="0" zoomScalePageLayoutView="0" workbookViewId="0" topLeftCell="A1">
      <selection activeCell="C10" sqref="C10:F17"/>
    </sheetView>
  </sheetViews>
  <sheetFormatPr defaultColWidth="11.421875" defaultRowHeight="12.75"/>
  <cols>
    <col min="1" max="1" width="11.421875" style="1" customWidth="1"/>
    <col min="2" max="2" width="23.8515625" style="1" customWidth="1"/>
    <col min="3" max="6" width="19.8515625" style="1" customWidth="1"/>
    <col min="7" max="16384" width="11.421875" style="1" customWidth="1"/>
  </cols>
  <sheetData>
    <row r="2" s="27" customFormat="1" ht="10.5">
      <c r="E2" s="57" t="s">
        <v>16</v>
      </c>
    </row>
    <row r="3" ht="10.5" thickBot="1"/>
    <row r="4" spans="1:7" ht="19.5" thickBot="1" thickTop="1">
      <c r="A4" s="2" t="s">
        <v>0</v>
      </c>
      <c r="B4" s="3" t="s">
        <v>33</v>
      </c>
      <c r="C4" s="3"/>
      <c r="D4" s="75" t="s">
        <v>52</v>
      </c>
      <c r="E4" s="76"/>
      <c r="F4" s="76"/>
      <c r="G4" s="77"/>
    </row>
    <row r="5" spans="1:2" ht="11.25" thickBot="1" thickTop="1">
      <c r="A5" s="70" t="s">
        <v>1</v>
      </c>
      <c r="B5" s="4"/>
    </row>
    <row r="6" spans="1:6" ht="11.25" thickBot="1" thickTop="1">
      <c r="A6" s="69" t="s">
        <v>2</v>
      </c>
      <c r="B6" s="5" t="s">
        <v>71</v>
      </c>
      <c r="C6" s="5"/>
      <c r="D6" s="5"/>
      <c r="E6" s="5"/>
      <c r="F6" s="5"/>
    </row>
    <row r="7" spans="2:6" ht="15" customHeight="1" thickTop="1">
      <c r="B7" s="82" t="s">
        <v>47</v>
      </c>
      <c r="C7" s="80" t="s">
        <v>3</v>
      </c>
      <c r="D7" s="80" t="s">
        <v>4</v>
      </c>
      <c r="E7" s="78" t="s">
        <v>5</v>
      </c>
      <c r="F7" s="79"/>
    </row>
    <row r="8" spans="2:6" ht="15" customHeight="1">
      <c r="B8" s="83"/>
      <c r="C8" s="81"/>
      <c r="D8" s="81"/>
      <c r="E8" s="50" t="s">
        <v>6</v>
      </c>
      <c r="F8" s="28" t="s">
        <v>7</v>
      </c>
    </row>
    <row r="9" spans="2:6" ht="9.75">
      <c r="B9" s="6"/>
      <c r="C9" s="7"/>
      <c r="D9" s="7"/>
      <c r="E9" s="7"/>
      <c r="F9" s="29"/>
    </row>
    <row r="10" spans="2:6" ht="10.5">
      <c r="B10" s="8">
        <v>2022</v>
      </c>
      <c r="C10" s="9">
        <f>SUM(C13:C17)</f>
        <v>334</v>
      </c>
      <c r="D10" s="9">
        <f>SUM(D13:D17)</f>
        <v>100.00000000000001</v>
      </c>
      <c r="E10" s="9">
        <f>SUM(E13:E17)</f>
        <v>260</v>
      </c>
      <c r="F10" s="63">
        <f>SUM(F13:F17)</f>
        <v>74</v>
      </c>
    </row>
    <row r="11" spans="2:6" ht="9.75">
      <c r="B11" s="11"/>
      <c r="C11" s="37"/>
      <c r="D11" s="17"/>
      <c r="E11" s="24"/>
      <c r="F11" s="51"/>
    </row>
    <row r="12" spans="2:6" ht="9.75">
      <c r="B12" s="13"/>
      <c r="C12" s="37"/>
      <c r="D12" s="16"/>
      <c r="E12" s="37"/>
      <c r="F12" s="43"/>
    </row>
    <row r="13" spans="2:6" ht="9.75">
      <c r="B13" s="13" t="s">
        <v>40</v>
      </c>
      <c r="C13" s="14">
        <f>SUM(E13:F13)</f>
        <v>0</v>
      </c>
      <c r="D13" s="16">
        <f>C13*100/$C$10</f>
        <v>0</v>
      </c>
      <c r="E13" s="37">
        <v>0</v>
      </c>
      <c r="F13" s="43">
        <v>0</v>
      </c>
    </row>
    <row r="14" spans="2:6" ht="9.75">
      <c r="B14" s="13" t="s">
        <v>10</v>
      </c>
      <c r="C14" s="14">
        <f>SUM(E14:F14)</f>
        <v>0</v>
      </c>
      <c r="D14" s="16">
        <f>C14*100/$C$10</f>
        <v>0</v>
      </c>
      <c r="E14" s="14">
        <v>0</v>
      </c>
      <c r="F14" s="18">
        <v>0</v>
      </c>
    </row>
    <row r="15" spans="2:6" ht="9.75">
      <c r="B15" s="13" t="s">
        <v>11</v>
      </c>
      <c r="C15" s="14">
        <f>SUM(E15:F15)</f>
        <v>184</v>
      </c>
      <c r="D15" s="16">
        <f>C15*100/$C$10</f>
        <v>55.08982035928144</v>
      </c>
      <c r="E15" s="14">
        <v>149</v>
      </c>
      <c r="F15" s="18">
        <v>35</v>
      </c>
    </row>
    <row r="16" spans="2:6" ht="9.75">
      <c r="B16" s="13" t="s">
        <v>12</v>
      </c>
      <c r="C16" s="14">
        <f>SUM(E16:F16)</f>
        <v>145</v>
      </c>
      <c r="D16" s="16">
        <f>C16*100/$C$10</f>
        <v>43.41317365269461</v>
      </c>
      <c r="E16" s="14">
        <v>107</v>
      </c>
      <c r="F16" s="18">
        <v>38</v>
      </c>
    </row>
    <row r="17" spans="2:6" ht="9.75">
      <c r="B17" s="13" t="s">
        <v>13</v>
      </c>
      <c r="C17" s="14">
        <f>SUM(E17:F17)</f>
        <v>5</v>
      </c>
      <c r="D17" s="16">
        <f>C17*100/$C$10</f>
        <v>1.4970059880239521</v>
      </c>
      <c r="E17" s="14">
        <v>4</v>
      </c>
      <c r="F17" s="18">
        <v>1</v>
      </c>
    </row>
    <row r="18" spans="2:6" ht="13.5" customHeight="1">
      <c r="B18" s="19"/>
      <c r="C18" s="20"/>
      <c r="D18" s="20"/>
      <c r="E18" s="20"/>
      <c r="F18" s="34"/>
    </row>
    <row r="19" spans="2:6" ht="9.75">
      <c r="B19" s="21" t="s">
        <v>31</v>
      </c>
      <c r="C19" s="21"/>
      <c r="D19" s="21"/>
      <c r="E19" s="21"/>
      <c r="F19" s="21"/>
    </row>
  </sheetData>
  <sheetProtection/>
  <mergeCells count="5">
    <mergeCell ref="E7:F7"/>
    <mergeCell ref="C7:C8"/>
    <mergeCell ref="D7:D8"/>
    <mergeCell ref="B7:B8"/>
    <mergeCell ref="D4:G4"/>
  </mergeCells>
  <hyperlinks>
    <hyperlink ref="A6" r:id="rId1" display="Datos"/>
    <hyperlink ref="E2" location="J1011H00!A1" display="Indice"/>
    <hyperlink ref="A5" r:id="rId2" display="Índice"/>
    <hyperlink ref="D4" r:id="rId3" display="Encuesta de satisfacción"/>
  </hyperlinks>
  <printOptions/>
  <pageMargins left="0.75" right="0.75" top="1" bottom="1" header="0" footer="0"/>
  <pageSetup horizontalDpi="600" verticalDpi="600" orientation="portrait" paperSize="9" r:id="rId4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28"/>
  <sheetViews>
    <sheetView showGridLines="0" zoomScalePageLayoutView="0" workbookViewId="0" topLeftCell="A1">
      <selection activeCell="C10" sqref="C10:F17"/>
    </sheetView>
  </sheetViews>
  <sheetFormatPr defaultColWidth="11.421875" defaultRowHeight="12.75"/>
  <cols>
    <col min="1" max="1" width="11.421875" style="1" customWidth="1"/>
    <col min="2" max="2" width="27.140625" style="1" customWidth="1"/>
    <col min="3" max="3" width="17.421875" style="1" customWidth="1"/>
    <col min="4" max="6" width="15.00390625" style="1" customWidth="1"/>
    <col min="7" max="16384" width="11.421875" style="1" customWidth="1"/>
  </cols>
  <sheetData>
    <row r="2" ht="10.5">
      <c r="E2" s="57" t="s">
        <v>16</v>
      </c>
    </row>
    <row r="3" ht="10.5" thickBot="1"/>
    <row r="4" spans="1:7" ht="19.5" thickBot="1" thickTop="1">
      <c r="A4" s="2" t="s">
        <v>0</v>
      </c>
      <c r="B4" s="3" t="s">
        <v>33</v>
      </c>
      <c r="C4" s="3"/>
      <c r="D4" s="75" t="s">
        <v>52</v>
      </c>
      <c r="E4" s="76"/>
      <c r="F4" s="76"/>
      <c r="G4" s="77"/>
    </row>
    <row r="5" spans="1:2" ht="11.25" thickBot="1" thickTop="1">
      <c r="A5" s="70" t="s">
        <v>1</v>
      </c>
      <c r="B5" s="4"/>
    </row>
    <row r="6" spans="1:6" ht="11.25" thickBot="1" thickTop="1">
      <c r="A6" s="69" t="s">
        <v>2</v>
      </c>
      <c r="B6" s="5" t="s">
        <v>72</v>
      </c>
      <c r="C6" s="5"/>
      <c r="D6" s="5"/>
      <c r="E6" s="5"/>
      <c r="F6" s="5"/>
    </row>
    <row r="7" spans="2:6" ht="15" customHeight="1" thickTop="1">
      <c r="B7" s="82" t="s">
        <v>47</v>
      </c>
      <c r="C7" s="80" t="s">
        <v>3</v>
      </c>
      <c r="D7" s="80" t="s">
        <v>4</v>
      </c>
      <c r="E7" s="78" t="s">
        <v>5</v>
      </c>
      <c r="F7" s="79"/>
    </row>
    <row r="8" spans="2:6" ht="15" customHeight="1">
      <c r="B8" s="83"/>
      <c r="C8" s="81"/>
      <c r="D8" s="81"/>
      <c r="E8" s="50" t="s">
        <v>6</v>
      </c>
      <c r="F8" s="28" t="s">
        <v>7</v>
      </c>
    </row>
    <row r="9" spans="2:6" ht="9.75">
      <c r="B9" s="6"/>
      <c r="C9" s="7"/>
      <c r="D9" s="7"/>
      <c r="E9" s="7"/>
      <c r="F9" s="29"/>
    </row>
    <row r="10" spans="2:6" ht="10.5">
      <c r="B10" s="8">
        <v>2022</v>
      </c>
      <c r="C10" s="38">
        <v>16</v>
      </c>
      <c r="D10" s="47">
        <v>100</v>
      </c>
      <c r="E10" s="38">
        <v>10</v>
      </c>
      <c r="F10" s="42">
        <v>6</v>
      </c>
    </row>
    <row r="11" spans="2:6" ht="9.75">
      <c r="B11" s="68"/>
      <c r="C11" s="31"/>
      <c r="D11" s="48"/>
      <c r="E11" s="31"/>
      <c r="F11" s="32"/>
    </row>
    <row r="12" spans="2:6" ht="9.75">
      <c r="B12" s="67"/>
      <c r="C12" s="21"/>
      <c r="D12" s="49"/>
      <c r="E12" s="21"/>
      <c r="F12" s="33"/>
    </row>
    <row r="13" spans="2:6" ht="9.75">
      <c r="B13" s="67" t="s">
        <v>40</v>
      </c>
      <c r="C13" s="37">
        <v>0</v>
      </c>
      <c r="D13" s="49">
        <v>0</v>
      </c>
      <c r="E13" s="37">
        <v>0</v>
      </c>
      <c r="F13" s="43">
        <v>0</v>
      </c>
    </row>
    <row r="14" spans="2:6" ht="9.75">
      <c r="B14" s="67" t="s">
        <v>10</v>
      </c>
      <c r="C14" s="37">
        <v>0</v>
      </c>
      <c r="D14" s="49">
        <v>0</v>
      </c>
      <c r="E14" s="37">
        <v>0</v>
      </c>
      <c r="F14" s="43">
        <v>0</v>
      </c>
    </row>
    <row r="15" spans="2:6" ht="9.75">
      <c r="B15" s="67" t="s">
        <v>11</v>
      </c>
      <c r="C15" s="37">
        <v>16</v>
      </c>
      <c r="D15" s="49">
        <v>100</v>
      </c>
      <c r="E15" s="66">
        <v>10</v>
      </c>
      <c r="F15" s="51">
        <v>6</v>
      </c>
    </row>
    <row r="16" spans="2:6" ht="9.75">
      <c r="B16" s="67" t="s">
        <v>12</v>
      </c>
      <c r="C16" s="37">
        <v>0</v>
      </c>
      <c r="D16" s="49">
        <v>0</v>
      </c>
      <c r="E16" s="37">
        <v>0</v>
      </c>
      <c r="F16" s="43">
        <v>0</v>
      </c>
    </row>
    <row r="17" spans="2:6" ht="9.75">
      <c r="B17" s="67" t="s">
        <v>13</v>
      </c>
      <c r="C17" s="37">
        <v>0</v>
      </c>
      <c r="D17" s="49">
        <v>0</v>
      </c>
      <c r="E17" s="37">
        <v>0</v>
      </c>
      <c r="F17" s="43">
        <v>0</v>
      </c>
    </row>
    <row r="18" spans="2:6" ht="9.75">
      <c r="B18" s="19"/>
      <c r="C18" s="20"/>
      <c r="D18" s="20"/>
      <c r="E18" s="20"/>
      <c r="F18" s="34"/>
    </row>
    <row r="19" spans="2:6" ht="9.75">
      <c r="B19" s="21" t="s">
        <v>32</v>
      </c>
      <c r="C19" s="21"/>
      <c r="D19" s="21"/>
      <c r="E19" s="21"/>
      <c r="F19" s="21"/>
    </row>
    <row r="21" ht="9.75">
      <c r="B21" s="1" t="s">
        <v>14</v>
      </c>
    </row>
    <row r="28" ht="9.75">
      <c r="C28" s="1" t="s">
        <v>14</v>
      </c>
    </row>
  </sheetData>
  <sheetProtection/>
  <mergeCells count="5">
    <mergeCell ref="E7:F7"/>
    <mergeCell ref="C7:C8"/>
    <mergeCell ref="D7:D8"/>
    <mergeCell ref="B7:B8"/>
    <mergeCell ref="D4:G4"/>
  </mergeCells>
  <hyperlinks>
    <hyperlink ref="A6" r:id="rId1" display="Datos"/>
    <hyperlink ref="E2" location="J1011H00!A1" display="Indice"/>
    <hyperlink ref="A5" r:id="rId2" display="Índice"/>
    <hyperlink ref="D4" r:id="rId3" display="Encuesta de satisfacción"/>
  </hyperlinks>
  <printOptions/>
  <pageMargins left="0.75" right="0.75" top="1" bottom="1" header="0" footer="0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B25" sqref="B25"/>
    </sheetView>
  </sheetViews>
  <sheetFormatPr defaultColWidth="11.421875" defaultRowHeight="12.75"/>
  <cols>
    <col min="1" max="1" width="11.421875" style="1" customWidth="1"/>
    <col min="2" max="2" width="21.421875" style="0" customWidth="1"/>
    <col min="3" max="3" width="11.8515625" style="0" customWidth="1"/>
    <col min="4" max="4" width="14.57421875" style="0" customWidth="1"/>
    <col min="5" max="5" width="13.00390625" style="0" customWidth="1"/>
    <col min="6" max="6" width="13.8515625" style="0" customWidth="1"/>
  </cols>
  <sheetData>
    <row r="1" spans="2:5" ht="12">
      <c r="B1" s="1"/>
      <c r="C1" s="1"/>
      <c r="D1" s="1"/>
      <c r="E1" s="1"/>
    </row>
    <row r="2" ht="12">
      <c r="F2" s="57" t="s">
        <v>16</v>
      </c>
    </row>
    <row r="3" s="1" customFormat="1" ht="10.5" thickBot="1"/>
    <row r="4" spans="1:8" s="1" customFormat="1" ht="19.5" thickBot="1" thickTop="1">
      <c r="A4" s="2" t="s">
        <v>0</v>
      </c>
      <c r="B4" s="3" t="s">
        <v>33</v>
      </c>
      <c r="C4" s="3"/>
      <c r="D4" s="3"/>
      <c r="E4" s="75" t="s">
        <v>52</v>
      </c>
      <c r="F4" s="76"/>
      <c r="G4" s="76"/>
      <c r="H4" s="77"/>
    </row>
    <row r="5" spans="1:2" s="1" customFormat="1" ht="11.25" thickBot="1" thickTop="1">
      <c r="A5" s="70" t="s">
        <v>1</v>
      </c>
      <c r="B5" s="4"/>
    </row>
    <row r="6" spans="1:6" s="1" customFormat="1" ht="11.25" thickBot="1" thickTop="1">
      <c r="A6" s="69" t="s">
        <v>2</v>
      </c>
      <c r="B6" s="5" t="s">
        <v>57</v>
      </c>
      <c r="C6" s="5"/>
      <c r="D6" s="5"/>
      <c r="E6" s="5"/>
      <c r="F6" s="5"/>
    </row>
    <row r="7" spans="2:6" s="1" customFormat="1" ht="15" customHeight="1" thickTop="1">
      <c r="B7" s="82" t="s">
        <v>51</v>
      </c>
      <c r="C7" s="80" t="s">
        <v>3</v>
      </c>
      <c r="D7" s="80" t="s">
        <v>4</v>
      </c>
      <c r="E7" s="78" t="s">
        <v>5</v>
      </c>
      <c r="F7" s="79"/>
    </row>
    <row r="8" spans="2:6" s="1" customFormat="1" ht="15" customHeight="1">
      <c r="B8" s="83"/>
      <c r="C8" s="81"/>
      <c r="D8" s="81"/>
      <c r="E8" s="50" t="s">
        <v>6</v>
      </c>
      <c r="F8" s="28" t="s">
        <v>7</v>
      </c>
    </row>
    <row r="9" spans="2:6" s="1" customFormat="1" ht="9.75">
      <c r="B9" s="6" t="s">
        <v>44</v>
      </c>
      <c r="C9" s="7"/>
      <c r="D9" s="7"/>
      <c r="E9" s="7"/>
      <c r="F9" s="29"/>
    </row>
    <row r="10" spans="2:6" s="1" customFormat="1" ht="10.5">
      <c r="B10" s="8">
        <v>2022</v>
      </c>
      <c r="C10" s="9">
        <f>SUM(C13:C21)</f>
        <v>27069</v>
      </c>
      <c r="D10" s="44">
        <f>SUM(D13:D21)</f>
        <v>100.00000000000001</v>
      </c>
      <c r="E10" s="9">
        <f>SUM(E13:E21)</f>
        <v>14610</v>
      </c>
      <c r="F10" s="30">
        <f>SUM(F13:F21)</f>
        <v>12459</v>
      </c>
    </row>
    <row r="11" spans="2:6" s="1" customFormat="1" ht="9.75">
      <c r="B11" s="11"/>
      <c r="C11" s="31"/>
      <c r="D11" s="45"/>
      <c r="E11" s="31"/>
      <c r="F11" s="32"/>
    </row>
    <row r="12" spans="2:6" s="1" customFormat="1" ht="9.75">
      <c r="B12" s="13"/>
      <c r="C12" s="21"/>
      <c r="D12" s="46"/>
      <c r="E12" s="21"/>
      <c r="F12" s="33"/>
    </row>
    <row r="13" spans="2:6" s="1" customFormat="1" ht="9.75">
      <c r="B13" s="13" t="s">
        <v>8</v>
      </c>
      <c r="C13" s="14">
        <f>SUM(E13:F13)</f>
        <v>18978</v>
      </c>
      <c r="D13" s="46">
        <f>C13*100/$C$10</f>
        <v>70.10971960545274</v>
      </c>
      <c r="E13" s="14">
        <v>11364</v>
      </c>
      <c r="F13" s="18">
        <v>7614</v>
      </c>
    </row>
    <row r="14" spans="2:6" s="1" customFormat="1" ht="9.75">
      <c r="B14" s="13" t="s">
        <v>9</v>
      </c>
      <c r="C14" s="14">
        <f aca="true" t="shared" si="0" ref="C14:C21">SUM(E14:F14)</f>
        <v>3861</v>
      </c>
      <c r="D14" s="46">
        <f aca="true" t="shared" si="1" ref="D14:D21">C14*100/$C$10</f>
        <v>14.263548708855147</v>
      </c>
      <c r="E14" s="14">
        <v>1164</v>
      </c>
      <c r="F14" s="18">
        <v>2697</v>
      </c>
    </row>
    <row r="15" spans="2:6" s="1" customFormat="1" ht="9.75">
      <c r="B15" s="13" t="s">
        <v>40</v>
      </c>
      <c r="C15" s="14">
        <f t="shared" si="0"/>
        <v>202</v>
      </c>
      <c r="D15" s="46">
        <f t="shared" si="1"/>
        <v>0.7462410875909712</v>
      </c>
      <c r="E15" s="14">
        <v>99</v>
      </c>
      <c r="F15" s="18">
        <v>103</v>
      </c>
    </row>
    <row r="16" spans="2:6" s="1" customFormat="1" ht="9.75">
      <c r="B16" s="13" t="s">
        <v>10</v>
      </c>
      <c r="C16" s="14">
        <f t="shared" si="0"/>
        <v>1553</v>
      </c>
      <c r="D16" s="46">
        <f t="shared" si="1"/>
        <v>5.737190143706823</v>
      </c>
      <c r="E16" s="14">
        <v>818</v>
      </c>
      <c r="F16" s="18">
        <v>735</v>
      </c>
    </row>
    <row r="17" spans="2:6" s="1" customFormat="1" ht="9.75">
      <c r="B17" s="13" t="s">
        <v>11</v>
      </c>
      <c r="C17" s="14">
        <f t="shared" si="0"/>
        <v>196</v>
      </c>
      <c r="D17" s="46">
        <f t="shared" si="1"/>
        <v>0.7240755107318335</v>
      </c>
      <c r="E17" s="14">
        <v>62</v>
      </c>
      <c r="F17" s="18">
        <v>134</v>
      </c>
    </row>
    <row r="18" spans="2:6" s="1" customFormat="1" ht="9.75">
      <c r="B18" s="13" t="s">
        <v>12</v>
      </c>
      <c r="C18" s="14">
        <f t="shared" si="0"/>
        <v>1880</v>
      </c>
      <c r="D18" s="46">
        <f t="shared" si="1"/>
        <v>6.945214082529831</v>
      </c>
      <c r="E18" s="14">
        <v>928</v>
      </c>
      <c r="F18" s="18">
        <v>952</v>
      </c>
    </row>
    <row r="19" spans="2:6" s="1" customFormat="1" ht="9.75">
      <c r="B19" s="13" t="s">
        <v>34</v>
      </c>
      <c r="C19" s="14">
        <f t="shared" si="0"/>
        <v>241</v>
      </c>
      <c r="D19" s="46">
        <f t="shared" si="1"/>
        <v>0.8903173371753667</v>
      </c>
      <c r="E19" s="14">
        <v>92</v>
      </c>
      <c r="F19" s="18">
        <v>149</v>
      </c>
    </row>
    <row r="20" spans="2:6" s="1" customFormat="1" ht="9.75">
      <c r="B20" s="13" t="s">
        <v>48</v>
      </c>
      <c r="C20" s="14">
        <f t="shared" si="0"/>
        <v>101</v>
      </c>
      <c r="D20" s="46">
        <f t="shared" si="1"/>
        <v>0.3731205437954856</v>
      </c>
      <c r="E20" s="14">
        <v>53</v>
      </c>
      <c r="F20" s="18">
        <v>48</v>
      </c>
    </row>
    <row r="21" spans="2:6" s="1" customFormat="1" ht="9.75">
      <c r="B21" s="13" t="s">
        <v>15</v>
      </c>
      <c r="C21" s="14">
        <f t="shared" si="0"/>
        <v>57</v>
      </c>
      <c r="D21" s="46">
        <f t="shared" si="1"/>
        <v>0.2105729801618087</v>
      </c>
      <c r="E21" s="14">
        <v>30</v>
      </c>
      <c r="F21" s="18">
        <v>27</v>
      </c>
    </row>
    <row r="22" spans="2:6" s="1" customFormat="1" ht="9.75">
      <c r="B22" s="19"/>
      <c r="C22" s="20"/>
      <c r="D22" s="58"/>
      <c r="E22" s="20"/>
      <c r="F22" s="18"/>
    </row>
    <row r="23" spans="2:6" s="1" customFormat="1" ht="9.75">
      <c r="B23" s="21" t="s">
        <v>50</v>
      </c>
      <c r="C23" s="59"/>
      <c r="D23" s="59"/>
      <c r="E23" s="59"/>
      <c r="F23" s="59"/>
    </row>
  </sheetData>
  <sheetProtection/>
  <mergeCells count="5">
    <mergeCell ref="E7:F7"/>
    <mergeCell ref="C7:C8"/>
    <mergeCell ref="D7:D8"/>
    <mergeCell ref="B7:B8"/>
    <mergeCell ref="E4:H4"/>
  </mergeCells>
  <hyperlinks>
    <hyperlink ref="F2" location="J1011H00!A1" display="Indice"/>
    <hyperlink ref="A5" r:id="rId1" display="Índice"/>
    <hyperlink ref="A6" r:id="rId2" display="Datos"/>
    <hyperlink ref="E4" r:id="rId3" display="Encuesta de satisfacción"/>
  </hyperlinks>
  <printOptions/>
  <pageMargins left="0.75" right="0.75" top="1" bottom="1" header="0" footer="0"/>
  <pageSetup horizontalDpi="600" verticalDpi="600" orientation="landscape" paperSize="9" r:id="rId4"/>
  <ignoredErrors>
    <ignoredError sqref="C13:C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G23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11.421875" style="1" customWidth="1"/>
    <col min="2" max="2" width="26.7109375" style="1" customWidth="1"/>
    <col min="3" max="5" width="15.421875" style="1" customWidth="1"/>
    <col min="6" max="6" width="18.140625" style="1" customWidth="1"/>
    <col min="7" max="16384" width="11.421875" style="1" customWidth="1"/>
  </cols>
  <sheetData>
    <row r="2" spans="5:6" ht="12">
      <c r="E2" s="57" t="s">
        <v>16</v>
      </c>
      <c r="F2" s="25"/>
    </row>
    <row r="3" ht="10.5" thickBot="1"/>
    <row r="4" spans="1:7" ht="19.5" thickBot="1" thickTop="1">
      <c r="A4" s="2" t="s">
        <v>0</v>
      </c>
      <c r="B4" s="3" t="s">
        <v>33</v>
      </c>
      <c r="C4" s="3"/>
      <c r="D4" s="75" t="s">
        <v>52</v>
      </c>
      <c r="E4" s="76"/>
      <c r="F4" s="76"/>
      <c r="G4" s="77"/>
    </row>
    <row r="5" spans="1:2" ht="11.25" thickBot="1" thickTop="1">
      <c r="A5" s="70" t="s">
        <v>1</v>
      </c>
      <c r="B5" s="4"/>
    </row>
    <row r="6" spans="1:6" ht="11.25" thickBot="1" thickTop="1">
      <c r="A6" s="69" t="s">
        <v>2</v>
      </c>
      <c r="B6" s="5" t="s">
        <v>58</v>
      </c>
      <c r="C6" s="5"/>
      <c r="D6" s="5"/>
      <c r="E6" s="5"/>
      <c r="F6" s="5"/>
    </row>
    <row r="7" spans="2:6" ht="15" customHeight="1" thickTop="1">
      <c r="B7" s="82" t="s">
        <v>47</v>
      </c>
      <c r="C7" s="80" t="s">
        <v>3</v>
      </c>
      <c r="D7" s="80" t="s">
        <v>4</v>
      </c>
      <c r="E7" s="78" t="s">
        <v>5</v>
      </c>
      <c r="F7" s="79"/>
    </row>
    <row r="8" spans="2:6" ht="15" customHeight="1">
      <c r="B8" s="83"/>
      <c r="C8" s="81"/>
      <c r="D8" s="81"/>
      <c r="E8" s="50" t="s">
        <v>6</v>
      </c>
      <c r="F8" s="28" t="s">
        <v>7</v>
      </c>
    </row>
    <row r="9" spans="2:6" ht="9.75">
      <c r="B9" s="6"/>
      <c r="C9" s="7"/>
      <c r="D9" s="7"/>
      <c r="E9" s="7"/>
      <c r="F9" s="29"/>
    </row>
    <row r="10" spans="2:6" ht="10.5">
      <c r="B10" s="8">
        <v>2022</v>
      </c>
      <c r="C10" s="9">
        <f>SUM(C13:C21)</f>
        <v>23928</v>
      </c>
      <c r="D10" s="10">
        <f>SUM(D13:D21)</f>
        <v>100</v>
      </c>
      <c r="E10" s="9">
        <f>SUM(E13:E21)</f>
        <v>13545</v>
      </c>
      <c r="F10" s="63">
        <f>SUM(F13:F21)</f>
        <v>10383</v>
      </c>
    </row>
    <row r="11" spans="2:6" ht="9.75">
      <c r="B11" s="11"/>
      <c r="C11" s="31"/>
      <c r="D11" s="39"/>
      <c r="E11" s="31"/>
      <c r="F11" s="32"/>
    </row>
    <row r="12" spans="2:6" ht="9.75">
      <c r="B12" s="67"/>
      <c r="C12" s="21"/>
      <c r="D12" s="40"/>
      <c r="E12" s="21"/>
      <c r="F12" s="72"/>
    </row>
    <row r="13" spans="2:6" ht="9.75">
      <c r="B13" s="67" t="s">
        <v>8</v>
      </c>
      <c r="C13" s="14">
        <f>E13+F13</f>
        <v>17255</v>
      </c>
      <c r="D13" s="16">
        <f>C13*100/$C$10</f>
        <v>72.11216984286192</v>
      </c>
      <c r="E13" s="71">
        <v>10785</v>
      </c>
      <c r="F13" s="73">
        <v>6470</v>
      </c>
    </row>
    <row r="14" spans="2:6" ht="9.75">
      <c r="B14" s="67" t="s">
        <v>9</v>
      </c>
      <c r="C14" s="14">
        <f aca="true" t="shared" si="0" ref="C14:C21">E14+F14</f>
        <v>3201</v>
      </c>
      <c r="D14" s="16">
        <f aca="true" t="shared" si="1" ref="D14:D21">C14*100/$C$10</f>
        <v>13.377632898696088</v>
      </c>
      <c r="E14" s="71">
        <v>1000</v>
      </c>
      <c r="F14" s="73">
        <v>2201</v>
      </c>
    </row>
    <row r="15" spans="2:6" ht="9.75">
      <c r="B15" s="67" t="s">
        <v>40</v>
      </c>
      <c r="C15" s="14">
        <f t="shared" si="0"/>
        <v>202</v>
      </c>
      <c r="D15" s="16">
        <f t="shared" si="1"/>
        <v>0.8441992644600468</v>
      </c>
      <c r="E15" s="71">
        <v>99</v>
      </c>
      <c r="F15" s="73">
        <v>103</v>
      </c>
    </row>
    <row r="16" spans="2:6" ht="9.75">
      <c r="B16" s="67" t="s">
        <v>10</v>
      </c>
      <c r="C16" s="14">
        <f t="shared" si="0"/>
        <v>1176</v>
      </c>
      <c r="D16" s="16">
        <f t="shared" si="1"/>
        <v>4.914744232698094</v>
      </c>
      <c r="E16" s="71">
        <v>643</v>
      </c>
      <c r="F16" s="73">
        <v>533</v>
      </c>
    </row>
    <row r="17" spans="2:6" ht="9.75">
      <c r="B17" s="67" t="s">
        <v>11</v>
      </c>
      <c r="C17" s="14">
        <f t="shared" si="0"/>
        <v>36</v>
      </c>
      <c r="D17" s="16">
        <f t="shared" si="1"/>
        <v>0.15045135406218657</v>
      </c>
      <c r="E17" s="71">
        <v>14</v>
      </c>
      <c r="F17" s="73">
        <v>22</v>
      </c>
    </row>
    <row r="18" spans="2:6" ht="9.75">
      <c r="B18" s="67" t="s">
        <v>12</v>
      </c>
      <c r="C18" s="14">
        <f t="shared" si="0"/>
        <v>1664</v>
      </c>
      <c r="D18" s="16">
        <f t="shared" si="1"/>
        <v>6.954195921096623</v>
      </c>
      <c r="E18" s="71">
        <v>832</v>
      </c>
      <c r="F18" s="73">
        <v>832</v>
      </c>
    </row>
    <row r="19" spans="2:6" ht="9.75">
      <c r="B19" s="67" t="s">
        <v>34</v>
      </c>
      <c r="C19" s="14">
        <f t="shared" si="0"/>
        <v>241</v>
      </c>
      <c r="D19" s="16">
        <f t="shared" si="1"/>
        <v>1.007188231360749</v>
      </c>
      <c r="E19" s="71">
        <v>92</v>
      </c>
      <c r="F19" s="73">
        <v>149</v>
      </c>
    </row>
    <row r="20" spans="2:6" ht="9.75">
      <c r="B20" s="67" t="s">
        <v>48</v>
      </c>
      <c r="C20" s="14">
        <f t="shared" si="0"/>
        <v>96</v>
      </c>
      <c r="D20" s="16">
        <f t="shared" si="1"/>
        <v>0.4012036108324975</v>
      </c>
      <c r="E20" s="71">
        <v>50</v>
      </c>
      <c r="F20" s="73">
        <v>46</v>
      </c>
    </row>
    <row r="21" spans="2:6" ht="9.75">
      <c r="B21" s="67" t="s">
        <v>15</v>
      </c>
      <c r="C21" s="14">
        <f t="shared" si="0"/>
        <v>57</v>
      </c>
      <c r="D21" s="16">
        <f t="shared" si="1"/>
        <v>0.2382146439317954</v>
      </c>
      <c r="E21" s="71">
        <v>30</v>
      </c>
      <c r="F21" s="73">
        <v>27</v>
      </c>
    </row>
    <row r="22" spans="2:6" ht="9.75">
      <c r="B22" s="19"/>
      <c r="C22" s="20"/>
      <c r="D22" s="20"/>
      <c r="E22" s="20"/>
      <c r="F22" s="74"/>
    </row>
    <row r="23" spans="2:6" ht="9.75">
      <c r="B23" s="21" t="s">
        <v>50</v>
      </c>
      <c r="C23" s="21"/>
      <c r="D23" s="21"/>
      <c r="E23" s="21"/>
      <c r="F23" s="21"/>
    </row>
  </sheetData>
  <sheetProtection/>
  <mergeCells count="5">
    <mergeCell ref="E7:F7"/>
    <mergeCell ref="C7:C8"/>
    <mergeCell ref="D7:D8"/>
    <mergeCell ref="B7:B8"/>
    <mergeCell ref="D4:G4"/>
  </mergeCells>
  <hyperlinks>
    <hyperlink ref="A6" r:id="rId1" display="Datos"/>
    <hyperlink ref="E2" location="J1011H00!A1" display="Indice"/>
    <hyperlink ref="A5" r:id="rId2" display="Índice"/>
    <hyperlink ref="D4" r:id="rId3" display="Encuesta de satisfacción"/>
  </hyperlinks>
  <printOptions/>
  <pageMargins left="0.75" right="0.75" top="1" bottom="1" header="0" footer="0"/>
  <pageSetup horizontalDpi="600" verticalDpi="600" orientation="landscape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1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11.421875" style="1" customWidth="1"/>
    <col min="2" max="3" width="19.140625" style="1" customWidth="1"/>
    <col min="4" max="4" width="10.421875" style="1" customWidth="1"/>
    <col min="5" max="5" width="18.8515625" style="1" customWidth="1"/>
    <col min="6" max="6" width="17.140625" style="1" customWidth="1"/>
    <col min="7" max="7" width="6.7109375" style="1" customWidth="1"/>
    <col min="8" max="16384" width="11.421875" style="1" customWidth="1"/>
  </cols>
  <sheetData>
    <row r="2" spans="5:6" ht="12">
      <c r="E2" s="57" t="s">
        <v>16</v>
      </c>
      <c r="F2" s="25"/>
    </row>
    <row r="3" ht="10.5" thickBot="1"/>
    <row r="4" spans="1:8" ht="19.5" thickBot="1" thickTop="1">
      <c r="A4" s="2" t="s">
        <v>0</v>
      </c>
      <c r="B4" s="3" t="s">
        <v>33</v>
      </c>
      <c r="C4" s="3"/>
      <c r="D4" s="3"/>
      <c r="E4" s="75" t="s">
        <v>52</v>
      </c>
      <c r="F4" s="76"/>
      <c r="G4" s="76"/>
      <c r="H4" s="77"/>
    </row>
    <row r="5" spans="1:2" ht="11.25" thickBot="1" thickTop="1">
      <c r="A5" s="70" t="s">
        <v>1</v>
      </c>
      <c r="B5" s="4"/>
    </row>
    <row r="6" spans="1:6" ht="11.25" thickBot="1" thickTop="1">
      <c r="A6" s="69" t="s">
        <v>2</v>
      </c>
      <c r="B6" s="5" t="s">
        <v>59</v>
      </c>
      <c r="C6" s="5"/>
      <c r="D6" s="5"/>
      <c r="E6" s="5"/>
      <c r="F6" s="5"/>
    </row>
    <row r="7" spans="2:6" ht="15" customHeight="1" thickTop="1">
      <c r="B7" s="82" t="s">
        <v>47</v>
      </c>
      <c r="C7" s="80" t="s">
        <v>3</v>
      </c>
      <c r="D7" s="80" t="s">
        <v>4</v>
      </c>
      <c r="E7" s="78" t="s">
        <v>5</v>
      </c>
      <c r="F7" s="79"/>
    </row>
    <row r="8" spans="2:6" ht="15" customHeight="1">
      <c r="B8" s="83"/>
      <c r="C8" s="81"/>
      <c r="D8" s="81"/>
      <c r="E8" s="50" t="s">
        <v>6</v>
      </c>
      <c r="F8" s="28" t="s">
        <v>7</v>
      </c>
    </row>
    <row r="9" spans="2:6" ht="9.75">
      <c r="B9" s="6"/>
      <c r="C9" s="7"/>
      <c r="D9" s="7"/>
      <c r="E9" s="7"/>
      <c r="F9" s="29"/>
    </row>
    <row r="10" spans="2:6" ht="10.5">
      <c r="B10" s="8">
        <v>2022</v>
      </c>
      <c r="C10" s="38">
        <f>SUM(C13:C19)</f>
        <v>533</v>
      </c>
      <c r="D10" s="10">
        <f>SUM(D13:D19)</f>
        <v>100</v>
      </c>
      <c r="E10" s="38">
        <f>SUM(E13:E19)</f>
        <v>303</v>
      </c>
      <c r="F10" s="42">
        <f>SUM(F13:F19)</f>
        <v>230</v>
      </c>
    </row>
    <row r="11" spans="2:6" ht="9.75">
      <c r="B11" s="11"/>
      <c r="C11" s="31"/>
      <c r="D11" s="24"/>
      <c r="E11" s="31"/>
      <c r="F11" s="32"/>
    </row>
    <row r="12" spans="2:6" ht="9.75">
      <c r="B12" s="67"/>
      <c r="C12" s="21"/>
      <c r="D12" s="37"/>
      <c r="E12" s="21"/>
      <c r="F12" s="33"/>
    </row>
    <row r="13" spans="2:6" ht="9.75">
      <c r="B13" s="67" t="s">
        <v>8</v>
      </c>
      <c r="C13" s="37">
        <f>SUM(E13:F13)</f>
        <v>158</v>
      </c>
      <c r="D13" s="16">
        <f>C13*100/$C$10</f>
        <v>29.643527204502814</v>
      </c>
      <c r="E13" s="37">
        <v>103</v>
      </c>
      <c r="F13" s="43">
        <v>55</v>
      </c>
    </row>
    <row r="14" spans="2:6" ht="9.75">
      <c r="B14" s="67" t="s">
        <v>9</v>
      </c>
      <c r="C14" s="37">
        <f aca="true" t="shared" si="0" ref="C14:C19">SUM(E14:F14)</f>
        <v>32</v>
      </c>
      <c r="D14" s="16">
        <f aca="true" t="shared" si="1" ref="D14:D19">C14*100/$C$10</f>
        <v>6.0037523452157595</v>
      </c>
      <c r="E14" s="37">
        <v>15</v>
      </c>
      <c r="F14" s="43">
        <v>17</v>
      </c>
    </row>
    <row r="15" spans="2:6" ht="9.75">
      <c r="B15" s="67" t="s">
        <v>40</v>
      </c>
      <c r="C15" s="37">
        <f t="shared" si="0"/>
        <v>0</v>
      </c>
      <c r="D15" s="16">
        <f t="shared" si="1"/>
        <v>0</v>
      </c>
      <c r="E15" s="37">
        <v>0</v>
      </c>
      <c r="F15" s="43">
        <v>0</v>
      </c>
    </row>
    <row r="16" spans="2:6" ht="9.75">
      <c r="B16" s="67" t="s">
        <v>10</v>
      </c>
      <c r="C16" s="37">
        <f t="shared" si="0"/>
        <v>227</v>
      </c>
      <c r="D16" s="16">
        <f t="shared" si="1"/>
        <v>42.589118198874296</v>
      </c>
      <c r="E16" s="37">
        <v>118</v>
      </c>
      <c r="F16" s="43">
        <v>109</v>
      </c>
    </row>
    <row r="17" spans="2:6" ht="9.75">
      <c r="B17" s="67" t="s">
        <v>11</v>
      </c>
      <c r="C17" s="37">
        <f t="shared" si="0"/>
        <v>7</v>
      </c>
      <c r="D17" s="16">
        <f t="shared" si="1"/>
        <v>1.3133208255159474</v>
      </c>
      <c r="E17" s="37">
        <v>4</v>
      </c>
      <c r="F17" s="43">
        <v>3</v>
      </c>
    </row>
    <row r="18" spans="2:6" ht="9.75">
      <c r="B18" s="67" t="s">
        <v>12</v>
      </c>
      <c r="C18" s="37">
        <f t="shared" si="0"/>
        <v>108</v>
      </c>
      <c r="D18" s="16">
        <f t="shared" si="1"/>
        <v>20.26266416510319</v>
      </c>
      <c r="E18" s="37">
        <v>62</v>
      </c>
      <c r="F18" s="43">
        <v>46</v>
      </c>
    </row>
    <row r="19" spans="2:6" ht="9.75">
      <c r="B19" s="67" t="s">
        <v>48</v>
      </c>
      <c r="C19" s="37">
        <f t="shared" si="0"/>
        <v>1</v>
      </c>
      <c r="D19" s="16">
        <f t="shared" si="1"/>
        <v>0.18761726078799248</v>
      </c>
      <c r="E19" s="37">
        <v>1</v>
      </c>
      <c r="F19" s="43">
        <v>0</v>
      </c>
    </row>
    <row r="20" spans="2:6" ht="9.75">
      <c r="B20" s="19"/>
      <c r="C20" s="20"/>
      <c r="D20" s="20"/>
      <c r="E20" s="20"/>
      <c r="F20" s="34"/>
    </row>
    <row r="21" spans="2:6" ht="9.75">
      <c r="B21" s="21" t="s">
        <v>50</v>
      </c>
      <c r="C21" s="21"/>
      <c r="D21" s="21"/>
      <c r="E21" s="21"/>
      <c r="F21" s="21"/>
    </row>
  </sheetData>
  <sheetProtection/>
  <mergeCells count="5">
    <mergeCell ref="E7:F7"/>
    <mergeCell ref="C7:C8"/>
    <mergeCell ref="D7:D8"/>
    <mergeCell ref="B7:B8"/>
    <mergeCell ref="E4:H4"/>
  </mergeCells>
  <hyperlinks>
    <hyperlink ref="A6" r:id="rId1" display="Datos"/>
    <hyperlink ref="E2" location="J1011H00!A1" display="Indice"/>
    <hyperlink ref="A5" r:id="rId2" display="Índice"/>
    <hyperlink ref="E4" r:id="rId3" display="Encuesta de satisfacción"/>
  </hyperlinks>
  <printOptions/>
  <pageMargins left="0.75" right="0.75" top="1" bottom="1" header="0" footer="0"/>
  <pageSetup horizontalDpi="600" verticalDpi="600" orientation="landscape" paperSize="9" r:id="rId4"/>
  <ignoredErrors>
    <ignoredError sqref="C13:C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G21"/>
  <sheetViews>
    <sheetView showGridLines="0" zoomScalePageLayoutView="0" workbookViewId="0" topLeftCell="A1">
      <selection activeCell="C29" sqref="C29"/>
    </sheetView>
  </sheetViews>
  <sheetFormatPr defaultColWidth="11.421875" defaultRowHeight="12.75"/>
  <cols>
    <col min="1" max="1" width="11.421875" style="1" customWidth="1"/>
    <col min="2" max="2" width="27.8515625" style="1" customWidth="1"/>
    <col min="3" max="4" width="17.57421875" style="1" customWidth="1"/>
    <col min="5" max="6" width="15.421875" style="1" customWidth="1"/>
    <col min="7" max="16384" width="11.421875" style="1" customWidth="1"/>
  </cols>
  <sheetData>
    <row r="2" spans="5:6" ht="12">
      <c r="E2" s="57" t="s">
        <v>16</v>
      </c>
      <c r="F2" s="25"/>
    </row>
    <row r="3" ht="10.5" thickBot="1"/>
    <row r="4" spans="1:7" ht="19.5" thickBot="1" thickTop="1">
      <c r="A4" s="2" t="s">
        <v>0</v>
      </c>
      <c r="B4" s="3" t="s">
        <v>33</v>
      </c>
      <c r="C4" s="3"/>
      <c r="D4" s="75" t="s">
        <v>52</v>
      </c>
      <c r="E4" s="76"/>
      <c r="F4" s="76"/>
      <c r="G4" s="77"/>
    </row>
    <row r="5" spans="1:2" ht="11.25" thickBot="1" thickTop="1">
      <c r="A5" s="70" t="s">
        <v>1</v>
      </c>
      <c r="B5" s="4"/>
    </row>
    <row r="6" spans="1:6" ht="11.25" thickBot="1" thickTop="1">
      <c r="A6" s="69" t="s">
        <v>2</v>
      </c>
      <c r="B6" s="5" t="s">
        <v>60</v>
      </c>
      <c r="C6" s="5"/>
      <c r="D6" s="5"/>
      <c r="E6" s="5"/>
      <c r="F6" s="5"/>
    </row>
    <row r="7" spans="2:6" ht="15" customHeight="1" thickTop="1">
      <c r="B7" s="82" t="s">
        <v>47</v>
      </c>
      <c r="C7" s="80" t="s">
        <v>3</v>
      </c>
      <c r="D7" s="80" t="s">
        <v>4</v>
      </c>
      <c r="E7" s="78" t="s">
        <v>5</v>
      </c>
      <c r="F7" s="79"/>
    </row>
    <row r="8" spans="2:6" ht="15" customHeight="1">
      <c r="B8" s="83"/>
      <c r="C8" s="81"/>
      <c r="D8" s="81"/>
      <c r="E8" s="50" t="s">
        <v>6</v>
      </c>
      <c r="F8" s="28" t="s">
        <v>7</v>
      </c>
    </row>
    <row r="9" spans="2:6" ht="9.75">
      <c r="B9" s="6"/>
      <c r="C9" s="7"/>
      <c r="D9" s="7"/>
      <c r="E9" s="7"/>
      <c r="F9" s="29"/>
    </row>
    <row r="10" spans="2:6" ht="10.5">
      <c r="B10" s="8">
        <v>2022</v>
      </c>
      <c r="C10" s="9">
        <f>SUM(C13:C19)</f>
        <v>1153</v>
      </c>
      <c r="D10" s="10">
        <f>SUM(D13:D19)</f>
        <v>100</v>
      </c>
      <c r="E10" s="9">
        <f>SUM(E13:E20)</f>
        <v>295</v>
      </c>
      <c r="F10" s="61">
        <f>SUM(F13:F20)</f>
        <v>858</v>
      </c>
    </row>
    <row r="11" spans="2:7" ht="12">
      <c r="B11" s="11" t="s">
        <v>44</v>
      </c>
      <c r="C11" s="12"/>
      <c r="D11" s="17"/>
      <c r="E11" s="12"/>
      <c r="F11" s="23"/>
      <c r="G11" s="15"/>
    </row>
    <row r="12" spans="2:7" ht="12">
      <c r="B12" s="67"/>
      <c r="C12" s="14"/>
      <c r="D12" s="16"/>
      <c r="E12" s="14"/>
      <c r="F12" s="18"/>
      <c r="G12" s="22"/>
    </row>
    <row r="13" spans="2:7" ht="12">
      <c r="B13" s="67" t="s">
        <v>8</v>
      </c>
      <c r="C13" s="14">
        <f>SUM(E13:F13)</f>
        <v>693</v>
      </c>
      <c r="D13" s="16">
        <f>C13*100/$C$10</f>
        <v>60.1040763226366</v>
      </c>
      <c r="E13" s="14">
        <v>197</v>
      </c>
      <c r="F13" s="18">
        <v>496</v>
      </c>
      <c r="G13" s="22"/>
    </row>
    <row r="14" spans="2:7" ht="12">
      <c r="B14" s="67" t="s">
        <v>9</v>
      </c>
      <c r="C14" s="14">
        <f aca="true" t="shared" si="0" ref="C14:C19">SUM(E14:F14)</f>
        <v>410</v>
      </c>
      <c r="D14" s="16">
        <f aca="true" t="shared" si="1" ref="D14:D19">C14*100/$C$10</f>
        <v>35.55941023417173</v>
      </c>
      <c r="E14" s="14">
        <v>83</v>
      </c>
      <c r="F14" s="18">
        <v>327</v>
      </c>
      <c r="G14" s="22"/>
    </row>
    <row r="15" spans="2:7" ht="12">
      <c r="B15" s="67" t="s">
        <v>40</v>
      </c>
      <c r="C15" s="14">
        <f t="shared" si="0"/>
        <v>0</v>
      </c>
      <c r="D15" s="16">
        <f t="shared" si="1"/>
        <v>0</v>
      </c>
      <c r="E15" s="14">
        <v>0</v>
      </c>
      <c r="F15" s="18">
        <v>0</v>
      </c>
      <c r="G15" s="22"/>
    </row>
    <row r="16" spans="2:7" ht="12">
      <c r="B16" s="67" t="s">
        <v>10</v>
      </c>
      <c r="C16" s="14">
        <f t="shared" si="0"/>
        <v>31</v>
      </c>
      <c r="D16" s="16">
        <f t="shared" si="1"/>
        <v>2.6886383347788376</v>
      </c>
      <c r="E16" s="14">
        <v>10</v>
      </c>
      <c r="F16" s="18">
        <v>21</v>
      </c>
      <c r="G16" s="22"/>
    </row>
    <row r="17" spans="2:6" ht="9.75">
      <c r="B17" s="67" t="s">
        <v>11</v>
      </c>
      <c r="C17" s="14">
        <f t="shared" si="0"/>
        <v>1</v>
      </c>
      <c r="D17" s="16">
        <f t="shared" si="1"/>
        <v>0.08673026886383348</v>
      </c>
      <c r="E17" s="14">
        <v>0</v>
      </c>
      <c r="F17" s="18">
        <v>1</v>
      </c>
    </row>
    <row r="18" spans="2:6" ht="9.75">
      <c r="B18" s="67" t="s">
        <v>12</v>
      </c>
      <c r="C18" s="14">
        <f t="shared" si="0"/>
        <v>17</v>
      </c>
      <c r="D18" s="16">
        <f t="shared" si="1"/>
        <v>1.4744145706851692</v>
      </c>
      <c r="E18" s="14">
        <v>4</v>
      </c>
      <c r="F18" s="18">
        <v>13</v>
      </c>
    </row>
    <row r="19" spans="2:6" ht="9.75">
      <c r="B19" s="67" t="s">
        <v>48</v>
      </c>
      <c r="C19" s="14">
        <f t="shared" si="0"/>
        <v>1</v>
      </c>
      <c r="D19" s="16">
        <f t="shared" si="1"/>
        <v>0.08673026886383348</v>
      </c>
      <c r="E19" s="14">
        <v>1</v>
      </c>
      <c r="F19" s="18">
        <v>0</v>
      </c>
    </row>
    <row r="20" spans="2:6" ht="9.75">
      <c r="B20" s="19"/>
      <c r="C20" s="20"/>
      <c r="D20" s="20"/>
      <c r="E20" s="20"/>
      <c r="F20" s="34"/>
    </row>
    <row r="21" spans="2:6" ht="9.75">
      <c r="B21" s="21" t="s">
        <v>50</v>
      </c>
      <c r="C21" s="21"/>
      <c r="D21" s="21"/>
      <c r="E21" s="21"/>
      <c r="F21" s="21"/>
    </row>
  </sheetData>
  <sheetProtection/>
  <mergeCells count="5">
    <mergeCell ref="E7:F7"/>
    <mergeCell ref="C7:C8"/>
    <mergeCell ref="D7:D8"/>
    <mergeCell ref="B7:B8"/>
    <mergeCell ref="D4:G4"/>
  </mergeCells>
  <hyperlinks>
    <hyperlink ref="A6" r:id="rId1" display="Datos"/>
    <hyperlink ref="E2" location="J1011H00!A1" display="Indice"/>
    <hyperlink ref="A5" r:id="rId2" display="Índice"/>
    <hyperlink ref="D4" r:id="rId3" display="Encuesta de satisfacción"/>
  </hyperlinks>
  <printOptions/>
  <pageMargins left="0.75" right="0.75" top="1" bottom="1" header="0" footer="0"/>
  <pageSetup horizontalDpi="600" verticalDpi="600" orientation="landscape" paperSize="9" r:id="rId4"/>
  <ignoredErrors>
    <ignoredError sqref="C13:C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H21"/>
  <sheetViews>
    <sheetView showGridLines="0" zoomScalePageLayoutView="0" workbookViewId="0" topLeftCell="A1">
      <selection activeCell="D32" sqref="D32"/>
    </sheetView>
  </sheetViews>
  <sheetFormatPr defaultColWidth="11.421875" defaultRowHeight="12.75"/>
  <cols>
    <col min="1" max="1" width="11.421875" style="1" customWidth="1"/>
    <col min="2" max="2" width="18.7109375" style="1" customWidth="1"/>
    <col min="3" max="3" width="10.140625" style="1" customWidth="1"/>
    <col min="4" max="6" width="16.57421875" style="1" customWidth="1"/>
    <col min="7" max="16384" width="11.421875" style="1" customWidth="1"/>
  </cols>
  <sheetData>
    <row r="2" spans="5:6" ht="12">
      <c r="E2" s="57" t="s">
        <v>16</v>
      </c>
      <c r="F2" s="25"/>
    </row>
    <row r="3" ht="10.5" thickBot="1"/>
    <row r="4" spans="1:8" ht="19.5" thickBot="1" thickTop="1">
      <c r="A4" s="2" t="s">
        <v>0</v>
      </c>
      <c r="B4" s="3" t="s">
        <v>33</v>
      </c>
      <c r="C4" s="3"/>
      <c r="D4" s="3"/>
      <c r="E4" s="75" t="s">
        <v>52</v>
      </c>
      <c r="F4" s="76"/>
      <c r="G4" s="76"/>
      <c r="H4" s="77"/>
    </row>
    <row r="5" spans="1:2" ht="11.25" thickBot="1" thickTop="1">
      <c r="A5" s="70" t="s">
        <v>1</v>
      </c>
      <c r="B5" s="4"/>
    </row>
    <row r="6" spans="1:6" ht="11.25" thickBot="1" thickTop="1">
      <c r="A6" s="69" t="s">
        <v>2</v>
      </c>
      <c r="B6" s="5" t="s">
        <v>61</v>
      </c>
      <c r="C6" s="5"/>
      <c r="D6" s="5"/>
      <c r="E6" s="5"/>
      <c r="F6" s="5"/>
    </row>
    <row r="7" spans="2:6" ht="15" customHeight="1" thickTop="1">
      <c r="B7" s="82" t="s">
        <v>47</v>
      </c>
      <c r="C7" s="80" t="s">
        <v>3</v>
      </c>
      <c r="D7" s="80" t="s">
        <v>4</v>
      </c>
      <c r="E7" s="78" t="s">
        <v>5</v>
      </c>
      <c r="F7" s="79"/>
    </row>
    <row r="8" spans="2:6" ht="15" customHeight="1">
      <c r="B8" s="83"/>
      <c r="C8" s="81"/>
      <c r="D8" s="81"/>
      <c r="E8" s="50" t="s">
        <v>6</v>
      </c>
      <c r="F8" s="28" t="s">
        <v>7</v>
      </c>
    </row>
    <row r="9" spans="2:6" ht="9.75">
      <c r="B9" s="6"/>
      <c r="C9" s="7"/>
      <c r="D9" s="7"/>
      <c r="E9" s="7"/>
      <c r="F9" s="29"/>
    </row>
    <row r="10" spans="2:6" ht="10.5">
      <c r="B10" s="8">
        <v>2022</v>
      </c>
      <c r="C10" s="38">
        <f>SUM(E10:F10)</f>
        <v>868</v>
      </c>
      <c r="D10" s="44">
        <f>SUM(D13:D19)</f>
        <v>99.99999999999999</v>
      </c>
      <c r="E10" s="38">
        <f>SUM(E13:E19)</f>
        <v>268</v>
      </c>
      <c r="F10" s="62">
        <f>SUM(F13:F19)</f>
        <v>600</v>
      </c>
    </row>
    <row r="11" spans="2:6" ht="10.5">
      <c r="B11" s="11"/>
      <c r="C11" s="38"/>
      <c r="D11" s="45"/>
      <c r="E11" s="31"/>
      <c r="F11" s="32"/>
    </row>
    <row r="12" spans="2:6" ht="10.5">
      <c r="B12" s="13"/>
      <c r="C12" s="38"/>
      <c r="D12" s="46"/>
      <c r="E12" s="21"/>
      <c r="F12" s="33"/>
    </row>
    <row r="13" spans="2:6" ht="10.5">
      <c r="B13" s="13" t="s">
        <v>8</v>
      </c>
      <c r="C13" s="38">
        <f aca="true" t="shared" si="0" ref="C13:C19">SUM(E13:F13)</f>
        <v>703</v>
      </c>
      <c r="D13" s="46">
        <f>C13*100/$C$10</f>
        <v>80.99078341013825</v>
      </c>
      <c r="E13" s="37">
        <v>212</v>
      </c>
      <c r="F13" s="43">
        <v>491</v>
      </c>
    </row>
    <row r="14" spans="2:6" ht="10.5">
      <c r="B14" s="13" t="s">
        <v>9</v>
      </c>
      <c r="C14" s="38">
        <f t="shared" si="0"/>
        <v>53</v>
      </c>
      <c r="D14" s="46">
        <f aca="true" t="shared" si="1" ref="D14:D19">C14*100/$C$10</f>
        <v>6.105990783410138</v>
      </c>
      <c r="E14" s="37">
        <v>13</v>
      </c>
      <c r="F14" s="43">
        <v>40</v>
      </c>
    </row>
    <row r="15" spans="2:6" ht="10.5">
      <c r="B15" s="13" t="s">
        <v>40</v>
      </c>
      <c r="C15" s="38">
        <f t="shared" si="0"/>
        <v>0</v>
      </c>
      <c r="D15" s="46">
        <f t="shared" si="1"/>
        <v>0</v>
      </c>
      <c r="E15" s="37">
        <v>0</v>
      </c>
      <c r="F15" s="43">
        <v>0</v>
      </c>
    </row>
    <row r="16" spans="2:6" ht="10.5">
      <c r="B16" s="13" t="s">
        <v>10</v>
      </c>
      <c r="C16" s="38">
        <f t="shared" si="0"/>
        <v>82</v>
      </c>
      <c r="D16" s="46">
        <f t="shared" si="1"/>
        <v>9.44700460829493</v>
      </c>
      <c r="E16" s="37">
        <v>32</v>
      </c>
      <c r="F16" s="43">
        <v>50</v>
      </c>
    </row>
    <row r="17" spans="2:6" ht="10.5">
      <c r="B17" s="13" t="s">
        <v>11</v>
      </c>
      <c r="C17" s="38">
        <f t="shared" si="0"/>
        <v>14</v>
      </c>
      <c r="D17" s="46">
        <f t="shared" si="1"/>
        <v>1.6129032258064515</v>
      </c>
      <c r="E17" s="37">
        <v>3</v>
      </c>
      <c r="F17" s="43">
        <v>11</v>
      </c>
    </row>
    <row r="18" spans="2:6" ht="10.5">
      <c r="B18" s="13" t="s">
        <v>12</v>
      </c>
      <c r="C18" s="38">
        <f t="shared" si="0"/>
        <v>15</v>
      </c>
      <c r="D18" s="46">
        <f t="shared" si="1"/>
        <v>1.728110599078341</v>
      </c>
      <c r="E18" s="37">
        <v>8</v>
      </c>
      <c r="F18" s="43">
        <v>7</v>
      </c>
    </row>
    <row r="19" spans="2:6" ht="10.5">
      <c r="B19" s="13" t="s">
        <v>48</v>
      </c>
      <c r="C19" s="38">
        <f t="shared" si="0"/>
        <v>1</v>
      </c>
      <c r="D19" s="46">
        <f t="shared" si="1"/>
        <v>0.1152073732718894</v>
      </c>
      <c r="E19" s="37">
        <v>0</v>
      </c>
      <c r="F19" s="43">
        <v>1</v>
      </c>
    </row>
    <row r="20" spans="2:6" ht="9.75">
      <c r="B20" s="19"/>
      <c r="C20" s="20"/>
      <c r="D20" s="20"/>
      <c r="E20" s="20"/>
      <c r="F20" s="34"/>
    </row>
    <row r="21" spans="2:6" ht="9.75">
      <c r="B21" s="21" t="s">
        <v>50</v>
      </c>
      <c r="C21" s="21"/>
      <c r="D21" s="21"/>
      <c r="E21" s="21"/>
      <c r="F21" s="21"/>
    </row>
  </sheetData>
  <sheetProtection/>
  <mergeCells count="5">
    <mergeCell ref="E7:F7"/>
    <mergeCell ref="C7:C8"/>
    <mergeCell ref="D7:D8"/>
    <mergeCell ref="B7:B8"/>
    <mergeCell ref="E4:H4"/>
  </mergeCells>
  <hyperlinks>
    <hyperlink ref="A6" r:id="rId1" display="Datos"/>
    <hyperlink ref="E2" location="J1011H00!A1" display="Indice"/>
    <hyperlink ref="A5" r:id="rId2" display="Índice"/>
    <hyperlink ref="E4" r:id="rId3" display="Encuesta de satisfacción"/>
  </hyperlinks>
  <printOptions/>
  <pageMargins left="0.75" right="0.75" top="1" bottom="1" header="0" footer="0"/>
  <pageSetup horizontalDpi="600" verticalDpi="600" orientation="landscape" paperSize="9" r:id="rId4"/>
  <ignoredErrors>
    <ignoredError sqref="C13:C1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H21"/>
  <sheetViews>
    <sheetView showGridLines="0" zoomScalePageLayoutView="0" workbookViewId="0" topLeftCell="A1">
      <selection activeCell="C28" sqref="C28"/>
    </sheetView>
  </sheetViews>
  <sheetFormatPr defaultColWidth="11.421875" defaultRowHeight="12.75"/>
  <cols>
    <col min="1" max="1" width="11.421875" style="1" customWidth="1"/>
    <col min="2" max="2" width="22.8515625" style="1" customWidth="1"/>
    <col min="3" max="3" width="11.00390625" style="1" bestFit="1" customWidth="1"/>
    <col min="4" max="4" width="16.57421875" style="1" customWidth="1"/>
    <col min="5" max="6" width="20.421875" style="1" customWidth="1"/>
    <col min="7" max="7" width="5.140625" style="1" customWidth="1"/>
    <col min="8" max="8" width="6.140625" style="1" customWidth="1"/>
    <col min="9" max="16384" width="11.421875" style="1" customWidth="1"/>
  </cols>
  <sheetData>
    <row r="2" spans="5:6" ht="12">
      <c r="E2" s="57" t="s">
        <v>16</v>
      </c>
      <c r="F2" s="25"/>
    </row>
    <row r="3" ht="10.5" thickBot="1"/>
    <row r="4" spans="1:8" ht="19.5" thickBot="1" thickTop="1">
      <c r="A4" s="2" t="s">
        <v>0</v>
      </c>
      <c r="B4" s="3" t="s">
        <v>33</v>
      </c>
      <c r="C4" s="3"/>
      <c r="D4" s="3"/>
      <c r="E4" s="75" t="s">
        <v>52</v>
      </c>
      <c r="F4" s="76"/>
      <c r="G4" s="76"/>
      <c r="H4" s="77"/>
    </row>
    <row r="5" spans="1:2" ht="11.25" thickBot="1" thickTop="1">
      <c r="A5" s="70" t="s">
        <v>1</v>
      </c>
      <c r="B5" s="4"/>
    </row>
    <row r="6" spans="1:6" ht="11.25" thickBot="1" thickTop="1">
      <c r="A6" s="69" t="s">
        <v>2</v>
      </c>
      <c r="B6" s="5" t="s">
        <v>62</v>
      </c>
      <c r="C6" s="5"/>
      <c r="D6" s="5"/>
      <c r="E6" s="5"/>
      <c r="F6" s="5"/>
    </row>
    <row r="7" spans="2:6" ht="15" customHeight="1" thickTop="1">
      <c r="B7" s="82" t="s">
        <v>47</v>
      </c>
      <c r="C7" s="80" t="s">
        <v>3</v>
      </c>
      <c r="D7" s="80" t="s">
        <v>4</v>
      </c>
      <c r="E7" s="78" t="s">
        <v>5</v>
      </c>
      <c r="F7" s="79"/>
    </row>
    <row r="8" spans="2:6" ht="15" customHeight="1">
      <c r="B8" s="83"/>
      <c r="C8" s="81"/>
      <c r="D8" s="81"/>
      <c r="E8" s="50" t="s">
        <v>6</v>
      </c>
      <c r="F8" s="28" t="s">
        <v>7</v>
      </c>
    </row>
    <row r="9" spans="2:6" ht="9.75">
      <c r="B9" s="6"/>
      <c r="C9" s="7"/>
      <c r="D9" s="7"/>
      <c r="E9" s="7"/>
      <c r="F9" s="29"/>
    </row>
    <row r="10" spans="2:6" ht="10.5">
      <c r="B10" s="8">
        <v>2022</v>
      </c>
      <c r="C10" s="9">
        <f>SUM(C13:C19)</f>
        <v>344</v>
      </c>
      <c r="D10" s="10">
        <f>SUM(D13:D19)</f>
        <v>100.00000000000001</v>
      </c>
      <c r="E10" s="9">
        <f>SUM(E13:E19)</f>
        <v>105</v>
      </c>
      <c r="F10" s="63">
        <f>SUM(F13:F19)</f>
        <v>239</v>
      </c>
    </row>
    <row r="11" spans="2:6" ht="9.75">
      <c r="B11" s="11"/>
      <c r="C11" s="12"/>
      <c r="D11" s="45"/>
      <c r="E11" s="31"/>
      <c r="F11" s="32"/>
    </row>
    <row r="12" spans="2:6" ht="9.75">
      <c r="B12" s="67"/>
      <c r="C12" s="14"/>
      <c r="D12" s="46"/>
      <c r="E12" s="21"/>
      <c r="F12" s="51"/>
    </row>
    <row r="13" spans="2:6" ht="9.75">
      <c r="B13" s="67" t="s">
        <v>8</v>
      </c>
      <c r="C13" s="14">
        <f>SUM(E13:F13)</f>
        <v>61</v>
      </c>
      <c r="D13" s="46">
        <f>C13*100/$C$10</f>
        <v>17.732558139534884</v>
      </c>
      <c r="E13" s="14">
        <v>23</v>
      </c>
      <c r="F13" s="18">
        <v>38</v>
      </c>
    </row>
    <row r="14" spans="2:6" ht="9.75">
      <c r="B14" s="67" t="s">
        <v>9</v>
      </c>
      <c r="C14" s="14">
        <f aca="true" t="shared" si="0" ref="C14:C19">SUM(E14:F14)</f>
        <v>34</v>
      </c>
      <c r="D14" s="46">
        <f aca="true" t="shared" si="1" ref="D14:D19">C14*100/$C$10</f>
        <v>9.883720930232558</v>
      </c>
      <c r="E14" s="14">
        <v>5</v>
      </c>
      <c r="F14" s="18">
        <v>29</v>
      </c>
    </row>
    <row r="15" spans="2:6" ht="9.75">
      <c r="B15" s="67" t="s">
        <v>40</v>
      </c>
      <c r="C15" s="14">
        <f t="shared" si="0"/>
        <v>0</v>
      </c>
      <c r="D15" s="46">
        <f t="shared" si="1"/>
        <v>0</v>
      </c>
      <c r="E15" s="14">
        <v>0</v>
      </c>
      <c r="F15" s="18">
        <v>0</v>
      </c>
    </row>
    <row r="16" spans="2:6" ht="9.75">
      <c r="B16" s="67" t="s">
        <v>10</v>
      </c>
      <c r="C16" s="14">
        <f t="shared" si="0"/>
        <v>34</v>
      </c>
      <c r="D16" s="46">
        <f t="shared" si="1"/>
        <v>9.883720930232558</v>
      </c>
      <c r="E16" s="14">
        <v>13</v>
      </c>
      <c r="F16" s="18">
        <v>21</v>
      </c>
    </row>
    <row r="17" spans="2:6" ht="9.75">
      <c r="B17" s="67" t="s">
        <v>11</v>
      </c>
      <c r="C17" s="14">
        <f t="shared" si="0"/>
        <v>138</v>
      </c>
      <c r="D17" s="46">
        <f t="shared" si="1"/>
        <v>40.116279069767444</v>
      </c>
      <c r="E17" s="14">
        <v>41</v>
      </c>
      <c r="F17" s="18">
        <v>97</v>
      </c>
    </row>
    <row r="18" spans="2:6" ht="9.75">
      <c r="B18" s="67" t="s">
        <v>12</v>
      </c>
      <c r="C18" s="14">
        <f t="shared" si="0"/>
        <v>76</v>
      </c>
      <c r="D18" s="46">
        <f t="shared" si="1"/>
        <v>22.093023255813954</v>
      </c>
      <c r="E18" s="14">
        <v>22</v>
      </c>
      <c r="F18" s="18">
        <v>54</v>
      </c>
    </row>
    <row r="19" spans="2:6" ht="9.75">
      <c r="B19" s="67" t="s">
        <v>48</v>
      </c>
      <c r="C19" s="14">
        <f t="shared" si="0"/>
        <v>1</v>
      </c>
      <c r="D19" s="46">
        <f t="shared" si="1"/>
        <v>0.29069767441860467</v>
      </c>
      <c r="E19" s="14">
        <v>1</v>
      </c>
      <c r="F19" s="18">
        <v>0</v>
      </c>
    </row>
    <row r="20" spans="2:6" ht="9.75">
      <c r="B20" s="19"/>
      <c r="C20" s="20"/>
      <c r="D20" s="20"/>
      <c r="E20" s="20"/>
      <c r="F20" s="60"/>
    </row>
    <row r="21" spans="2:6" ht="9.75">
      <c r="B21" s="21" t="s">
        <v>50</v>
      </c>
      <c r="C21" s="21"/>
      <c r="D21" s="21"/>
      <c r="E21" s="21"/>
      <c r="F21" s="21"/>
    </row>
  </sheetData>
  <sheetProtection/>
  <mergeCells count="5">
    <mergeCell ref="E7:F7"/>
    <mergeCell ref="C7:C8"/>
    <mergeCell ref="D7:D8"/>
    <mergeCell ref="B7:B8"/>
    <mergeCell ref="E4:H4"/>
  </mergeCells>
  <hyperlinks>
    <hyperlink ref="A6" r:id="rId1" display="Datos"/>
    <hyperlink ref="E2" location="J1011H00!A1" display="Indice"/>
    <hyperlink ref="A5" r:id="rId2" display="Índice"/>
    <hyperlink ref="E4" r:id="rId3" display="Encuesta de satisfacción"/>
  </hyperlinks>
  <printOptions/>
  <pageMargins left="0.75" right="0.75" top="1" bottom="1" header="0" footer="0"/>
  <pageSetup horizontalDpi="600" verticalDpi="600" orientation="landscape" paperSize="9" r:id="rId4"/>
  <ignoredErrors>
    <ignoredError sqref="C13:C1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H23"/>
  <sheetViews>
    <sheetView showGridLines="0" zoomScalePageLayoutView="0" workbookViewId="0" topLeftCell="A1">
      <selection activeCell="D26" sqref="D26"/>
    </sheetView>
  </sheetViews>
  <sheetFormatPr defaultColWidth="11.421875" defaultRowHeight="12.75"/>
  <cols>
    <col min="1" max="1" width="11.421875" style="1" customWidth="1"/>
    <col min="2" max="2" width="18.57421875" style="1" customWidth="1"/>
    <col min="3" max="3" width="13.57421875" style="1" customWidth="1"/>
    <col min="4" max="6" width="21.00390625" style="1" customWidth="1"/>
    <col min="7" max="8" width="4.7109375" style="1" customWidth="1"/>
    <col min="9" max="16384" width="11.421875" style="1" customWidth="1"/>
  </cols>
  <sheetData>
    <row r="2" spans="5:6" ht="12">
      <c r="E2" s="57" t="s">
        <v>16</v>
      </c>
      <c r="F2" s="25"/>
    </row>
    <row r="3" ht="10.5" thickBot="1"/>
    <row r="4" spans="1:8" ht="19.5" thickBot="1" thickTop="1">
      <c r="A4" s="2" t="s">
        <v>0</v>
      </c>
      <c r="B4" s="3" t="s">
        <v>33</v>
      </c>
      <c r="C4" s="3"/>
      <c r="D4" s="3"/>
      <c r="E4" s="75" t="s">
        <v>52</v>
      </c>
      <c r="F4" s="76"/>
      <c r="G4" s="76"/>
      <c r="H4" s="77"/>
    </row>
    <row r="5" spans="1:2" ht="11.25" thickBot="1" thickTop="1">
      <c r="A5" s="70" t="s">
        <v>1</v>
      </c>
      <c r="B5" s="4"/>
    </row>
    <row r="6" spans="1:6" ht="11.25" thickBot="1" thickTop="1">
      <c r="A6" s="69" t="s">
        <v>2</v>
      </c>
      <c r="B6" s="5" t="s">
        <v>63</v>
      </c>
      <c r="C6" s="5"/>
      <c r="D6" s="5"/>
      <c r="E6" s="5"/>
      <c r="F6" s="5"/>
    </row>
    <row r="7" spans="2:6" ht="15" customHeight="1" thickTop="1">
      <c r="B7" s="82" t="s">
        <v>47</v>
      </c>
      <c r="C7" s="80" t="s">
        <v>3</v>
      </c>
      <c r="D7" s="80" t="s">
        <v>4</v>
      </c>
      <c r="E7" s="78" t="s">
        <v>5</v>
      </c>
      <c r="F7" s="79"/>
    </row>
    <row r="8" spans="2:6" ht="15" customHeight="1">
      <c r="B8" s="83"/>
      <c r="C8" s="81"/>
      <c r="D8" s="81"/>
      <c r="E8" s="50" t="s">
        <v>6</v>
      </c>
      <c r="F8" s="28" t="s">
        <v>7</v>
      </c>
    </row>
    <row r="9" spans="2:6" ht="9.75">
      <c r="B9" s="6"/>
      <c r="C9" s="7"/>
      <c r="D9" s="7"/>
      <c r="E9" s="7"/>
      <c r="F9" s="29"/>
    </row>
    <row r="10" spans="2:6" ht="10.5">
      <c r="B10" s="8">
        <v>2022</v>
      </c>
      <c r="C10" s="38">
        <f>SUM(C13:C19)</f>
        <v>243</v>
      </c>
      <c r="D10" s="44">
        <f>SUM(D13:D19)</f>
        <v>99.99999999999999</v>
      </c>
      <c r="E10" s="38">
        <f>SUM(E13:E19)</f>
        <v>94</v>
      </c>
      <c r="F10" s="64">
        <f>SUM(F13:F19)</f>
        <v>149</v>
      </c>
    </row>
    <row r="11" spans="2:7" ht="12">
      <c r="B11" s="11"/>
      <c r="C11" s="31"/>
      <c r="D11" s="45"/>
      <c r="E11" s="31"/>
      <c r="F11" s="32"/>
      <c r="G11" s="15"/>
    </row>
    <row r="12" spans="2:7" ht="12">
      <c r="B12" s="67"/>
      <c r="C12" s="21"/>
      <c r="D12" s="46"/>
      <c r="E12" s="21"/>
      <c r="F12" s="33"/>
      <c r="G12" s="15"/>
    </row>
    <row r="13" spans="2:7" ht="12">
      <c r="B13" s="67" t="s">
        <v>8</v>
      </c>
      <c r="C13" s="37">
        <f aca="true" t="shared" si="0" ref="C13:C18">SUM(E13:F13)</f>
        <v>108</v>
      </c>
      <c r="D13" s="46">
        <f>C13*100/$C$10</f>
        <v>44.44444444444444</v>
      </c>
      <c r="E13" s="37">
        <v>44</v>
      </c>
      <c r="F13" s="43">
        <v>64</v>
      </c>
      <c r="G13" s="15"/>
    </row>
    <row r="14" spans="2:7" ht="12">
      <c r="B14" s="67" t="s">
        <v>9</v>
      </c>
      <c r="C14" s="37">
        <f t="shared" si="0"/>
        <v>131</v>
      </c>
      <c r="D14" s="46">
        <f aca="true" t="shared" si="1" ref="D14:D19">C14*100/$C$10</f>
        <v>53.90946502057613</v>
      </c>
      <c r="E14" s="37">
        <v>48</v>
      </c>
      <c r="F14" s="43">
        <v>83</v>
      </c>
      <c r="G14" s="15"/>
    </row>
    <row r="15" spans="2:7" ht="9.75">
      <c r="B15" s="67" t="s">
        <v>40</v>
      </c>
      <c r="C15" s="37">
        <f t="shared" si="0"/>
        <v>0</v>
      </c>
      <c r="D15" s="46">
        <f t="shared" si="1"/>
        <v>0</v>
      </c>
      <c r="E15" s="37">
        <v>0</v>
      </c>
      <c r="F15" s="43">
        <v>0</v>
      </c>
      <c r="G15" s="14"/>
    </row>
    <row r="16" spans="2:7" ht="12">
      <c r="B16" s="67" t="s">
        <v>10</v>
      </c>
      <c r="C16" s="37">
        <f t="shared" si="0"/>
        <v>3</v>
      </c>
      <c r="D16" s="46">
        <f t="shared" si="1"/>
        <v>1.2345679012345678</v>
      </c>
      <c r="E16" s="37">
        <v>2</v>
      </c>
      <c r="F16" s="43">
        <v>1</v>
      </c>
      <c r="G16" s="15"/>
    </row>
    <row r="17" spans="2:6" ht="9.75">
      <c r="B17" s="67" t="s">
        <v>11</v>
      </c>
      <c r="C17" s="37">
        <f t="shared" si="0"/>
        <v>0</v>
      </c>
      <c r="D17" s="46">
        <f t="shared" si="1"/>
        <v>0</v>
      </c>
      <c r="E17" s="37">
        <v>0</v>
      </c>
      <c r="F17" s="43">
        <v>0</v>
      </c>
    </row>
    <row r="18" spans="2:6" ht="9.75">
      <c r="B18" s="67" t="s">
        <v>12</v>
      </c>
      <c r="C18" s="37">
        <f t="shared" si="0"/>
        <v>0</v>
      </c>
      <c r="D18" s="46">
        <f t="shared" si="1"/>
        <v>0</v>
      </c>
      <c r="E18" s="37">
        <v>0</v>
      </c>
      <c r="F18" s="43">
        <v>0</v>
      </c>
    </row>
    <row r="19" spans="2:6" ht="9.75">
      <c r="B19" s="67" t="s">
        <v>48</v>
      </c>
      <c r="C19" s="37">
        <f>SUM(E19:F19)</f>
        <v>1</v>
      </c>
      <c r="D19" s="46">
        <f t="shared" si="1"/>
        <v>0.411522633744856</v>
      </c>
      <c r="E19" s="37">
        <v>0</v>
      </c>
      <c r="F19" s="43">
        <v>1</v>
      </c>
    </row>
    <row r="20" spans="2:6" ht="9.75">
      <c r="B20" s="19"/>
      <c r="C20" s="20"/>
      <c r="D20" s="20"/>
      <c r="E20" s="20"/>
      <c r="F20" s="34"/>
    </row>
    <row r="21" spans="2:6" ht="9.75">
      <c r="B21" s="21" t="s">
        <v>50</v>
      </c>
      <c r="C21" s="21"/>
      <c r="D21" s="21"/>
      <c r="E21" s="21"/>
      <c r="F21" s="21"/>
    </row>
    <row r="23" ht="9.75">
      <c r="B23" s="1" t="s">
        <v>14</v>
      </c>
    </row>
  </sheetData>
  <sheetProtection/>
  <mergeCells count="5">
    <mergeCell ref="E7:F7"/>
    <mergeCell ref="C7:C8"/>
    <mergeCell ref="D7:D8"/>
    <mergeCell ref="B7:B8"/>
    <mergeCell ref="E4:H4"/>
  </mergeCells>
  <hyperlinks>
    <hyperlink ref="A6" r:id="rId1" display="Datos"/>
    <hyperlink ref="E2" location="J1011H00!A1" display="Indice"/>
    <hyperlink ref="A5" r:id="rId2" display="Índice"/>
    <hyperlink ref="E4" r:id="rId3" display="Encuesta de satisfacción"/>
  </hyperlinks>
  <printOptions/>
  <pageMargins left="0.75" right="0.75" top="1" bottom="1" header="0" footer="0"/>
  <pageSetup horizontalDpi="600" verticalDpi="600" orientation="landscape" paperSize="9" r:id="rId4"/>
  <ignoredErrors>
    <ignoredError sqref="C13:C1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B10" sqref="B10"/>
    </sheetView>
  </sheetViews>
  <sheetFormatPr defaultColWidth="11.421875" defaultRowHeight="12.75"/>
  <cols>
    <col min="1" max="1" width="11.421875" style="1" customWidth="1"/>
    <col min="2" max="2" width="19.8515625" style="0" customWidth="1"/>
    <col min="3" max="6" width="13.140625" style="0" customWidth="1"/>
  </cols>
  <sheetData>
    <row r="1" spans="2:6" ht="12">
      <c r="B1" s="1"/>
      <c r="C1" s="1"/>
      <c r="D1" s="1"/>
      <c r="E1" s="1"/>
      <c r="F1" s="1"/>
    </row>
    <row r="2" ht="12">
      <c r="F2" s="57" t="s">
        <v>16</v>
      </c>
    </row>
    <row r="3" s="1" customFormat="1" ht="10.5" thickBot="1"/>
    <row r="4" spans="1:8" s="1" customFormat="1" ht="19.5" thickBot="1" thickTop="1">
      <c r="A4" s="2" t="s">
        <v>0</v>
      </c>
      <c r="B4" s="3" t="s">
        <v>33</v>
      </c>
      <c r="C4" s="3"/>
      <c r="D4" s="3"/>
      <c r="E4" s="75" t="s">
        <v>52</v>
      </c>
      <c r="F4" s="76"/>
      <c r="G4" s="76"/>
      <c r="H4" s="77"/>
    </row>
    <row r="5" spans="1:2" s="1" customFormat="1" ht="11.25" thickBot="1" thickTop="1">
      <c r="A5" s="70" t="s">
        <v>1</v>
      </c>
      <c r="B5" s="4"/>
    </row>
    <row r="6" spans="1:6" s="1" customFormat="1" ht="11.25" thickBot="1" thickTop="1">
      <c r="A6" s="69" t="s">
        <v>2</v>
      </c>
      <c r="B6" s="5" t="s">
        <v>64</v>
      </c>
      <c r="C6" s="5"/>
      <c r="D6" s="5"/>
      <c r="E6" s="5"/>
      <c r="F6" s="5"/>
    </row>
    <row r="7" spans="2:6" s="1" customFormat="1" ht="15" customHeight="1" thickTop="1">
      <c r="B7" s="82" t="s">
        <v>47</v>
      </c>
      <c r="C7" s="80" t="s">
        <v>3</v>
      </c>
      <c r="D7" s="80" t="s">
        <v>4</v>
      </c>
      <c r="E7" s="78" t="s">
        <v>5</v>
      </c>
      <c r="F7" s="79"/>
    </row>
    <row r="8" spans="2:6" s="1" customFormat="1" ht="15" customHeight="1">
      <c r="B8" s="83"/>
      <c r="C8" s="81"/>
      <c r="D8" s="81"/>
      <c r="E8" s="50" t="s">
        <v>6</v>
      </c>
      <c r="F8" s="28" t="s">
        <v>7</v>
      </c>
    </row>
    <row r="9" spans="2:6" s="1" customFormat="1" ht="9.75">
      <c r="B9" s="6"/>
      <c r="C9" s="7"/>
      <c r="D9" s="7"/>
      <c r="E9" s="7"/>
      <c r="F9" s="29"/>
    </row>
    <row r="10" spans="2:6" s="1" customFormat="1" ht="10.5">
      <c r="B10" s="8">
        <v>2022</v>
      </c>
      <c r="C10" s="9">
        <f>SUM(C13:C17)</f>
        <v>11342</v>
      </c>
      <c r="D10" s="10">
        <f>SUM(D13:D17)</f>
        <v>100</v>
      </c>
      <c r="E10" s="9">
        <f>SUM(E13:E17)</f>
        <v>9910</v>
      </c>
      <c r="F10" s="30">
        <f>SUM(F13:F17)</f>
        <v>1432</v>
      </c>
    </row>
    <row r="11" spans="2:9" s="1" customFormat="1" ht="12">
      <c r="B11" s="11"/>
      <c r="C11" s="31"/>
      <c r="D11" s="39"/>
      <c r="E11" s="31"/>
      <c r="F11" s="32"/>
      <c r="G11" s="15"/>
      <c r="H11" s="15"/>
      <c r="I11" s="15"/>
    </row>
    <row r="12" spans="2:9" s="1" customFormat="1" ht="12">
      <c r="B12" s="67"/>
      <c r="C12" s="21"/>
      <c r="D12" s="40"/>
      <c r="E12" s="21"/>
      <c r="F12" s="33"/>
      <c r="G12" s="22"/>
      <c r="H12" s="22"/>
      <c r="I12" s="22"/>
    </row>
    <row r="13" spans="2:9" s="1" customFormat="1" ht="12">
      <c r="B13" s="67" t="s">
        <v>40</v>
      </c>
      <c r="C13" s="14">
        <f>SUM(E13:F13)</f>
        <v>0</v>
      </c>
      <c r="D13" s="16">
        <f>C13*100/$C$10</f>
        <v>0</v>
      </c>
      <c r="E13" s="14">
        <f>'J10122H10'!E13+'J10122H11'!E13+'J10122H12'!E13+'J10123H13'!E13</f>
        <v>0</v>
      </c>
      <c r="F13" s="18">
        <f>'J10122H10'!F13+'J10122H11'!F13+'J10122H12'!F13+'J10123H13'!F13</f>
        <v>0</v>
      </c>
      <c r="G13" s="22"/>
      <c r="H13" s="22"/>
      <c r="I13" s="22"/>
    </row>
    <row r="14" spans="2:9" s="1" customFormat="1" ht="12">
      <c r="B14" s="67" t="s">
        <v>10</v>
      </c>
      <c r="C14" s="14">
        <f>SUM(E14:F14)</f>
        <v>429</v>
      </c>
      <c r="D14" s="16">
        <f>C14*100/$C$10</f>
        <v>3.7824016928231354</v>
      </c>
      <c r="E14" s="14">
        <f>'J10122H10'!E14+'J10122H11'!E14+'J10122H12'!E14+'J10123H13'!E14</f>
        <v>296</v>
      </c>
      <c r="F14" s="18">
        <f>'J10122H10'!F14+'J10122H11'!F14+'J10122H12'!F14+'J10123H13'!F14</f>
        <v>133</v>
      </c>
      <c r="G14" s="22"/>
      <c r="H14" s="22"/>
      <c r="I14" s="22"/>
    </row>
    <row r="15" spans="2:9" s="1" customFormat="1" ht="12">
      <c r="B15" s="67" t="s">
        <v>11</v>
      </c>
      <c r="C15" s="14">
        <f>SUM(E15:F15)</f>
        <v>10075</v>
      </c>
      <c r="D15" s="16">
        <f>C15*100/$C$10</f>
        <v>88.82913066478575</v>
      </c>
      <c r="E15" s="14">
        <f>'J10122H10'!E15+'J10122H11'!E15+'J10122H12'!E15+'J10123H13'!E15</f>
        <v>8971</v>
      </c>
      <c r="F15" s="18">
        <f>'J10122H10'!F15+'J10122H11'!F15+'J10122H12'!F15+'J10123H13'!F15</f>
        <v>1104</v>
      </c>
      <c r="G15" s="22"/>
      <c r="H15" s="22"/>
      <c r="I15" s="22"/>
    </row>
    <row r="16" spans="2:9" s="1" customFormat="1" ht="12">
      <c r="B16" s="67" t="s">
        <v>12</v>
      </c>
      <c r="C16" s="14">
        <f>SUM(E16:F16)</f>
        <v>805</v>
      </c>
      <c r="D16" s="16">
        <f>C16*100/$C$10</f>
        <v>7.097513666020102</v>
      </c>
      <c r="E16" s="14">
        <f>'J10122H10'!E16+'J10122H11'!E16+'J10122H12'!E16+'J10123H13'!E16</f>
        <v>621</v>
      </c>
      <c r="F16" s="18">
        <f>'J10122H10'!F16+'J10122H11'!F16+'J10122H12'!F16+'J10123H13'!F16</f>
        <v>184</v>
      </c>
      <c r="G16" s="22"/>
      <c r="H16" s="22"/>
      <c r="I16" s="22"/>
    </row>
    <row r="17" spans="2:9" s="1" customFormat="1" ht="12">
      <c r="B17" s="67" t="s">
        <v>45</v>
      </c>
      <c r="C17" s="14">
        <f>SUM(E17:F17)</f>
        <v>33</v>
      </c>
      <c r="D17" s="16">
        <f>C17*100/$C$10</f>
        <v>0.2909539763710104</v>
      </c>
      <c r="E17" s="14">
        <f>'J10122H10'!E17+'J10122H11'!E17+'J10122H12'!E17+'J10123H13'!E17</f>
        <v>22</v>
      </c>
      <c r="F17" s="18">
        <f>'J10122H10'!F17+'J10122H11'!F17+'J10122H12'!F17+'J10123H13'!F17</f>
        <v>11</v>
      </c>
      <c r="G17" s="22"/>
      <c r="H17" s="22"/>
      <c r="I17" s="22"/>
    </row>
    <row r="18" spans="2:10" s="1" customFormat="1" ht="12">
      <c r="B18" s="19"/>
      <c r="C18" s="20"/>
      <c r="D18" s="20"/>
      <c r="E18" s="20"/>
      <c r="F18" s="34"/>
      <c r="G18" s="22"/>
      <c r="H18" s="22"/>
      <c r="I18" s="22"/>
      <c r="J18" s="22"/>
    </row>
    <row r="19" spans="2:10" s="1" customFormat="1" ht="21" customHeight="1">
      <c r="B19" s="84" t="s">
        <v>54</v>
      </c>
      <c r="C19" s="85"/>
      <c r="D19" s="85"/>
      <c r="E19" s="85"/>
      <c r="F19" s="86"/>
      <c r="G19" s="22"/>
      <c r="H19" s="22"/>
      <c r="I19" s="22"/>
      <c r="J19" s="22"/>
    </row>
    <row r="20" spans="2:6" s="1" customFormat="1" ht="9.75">
      <c r="B20" s="21" t="s">
        <v>55</v>
      </c>
      <c r="C20" s="21"/>
      <c r="D20" s="21"/>
      <c r="E20" s="21"/>
      <c r="F20" s="21"/>
    </row>
  </sheetData>
  <sheetProtection/>
  <mergeCells count="6">
    <mergeCell ref="B19:F19"/>
    <mergeCell ref="E7:F7"/>
    <mergeCell ref="C7:C8"/>
    <mergeCell ref="D7:D8"/>
    <mergeCell ref="B7:B8"/>
    <mergeCell ref="E4:H4"/>
  </mergeCells>
  <hyperlinks>
    <hyperlink ref="F2" location="J1011H00!A1" display="Indice"/>
    <hyperlink ref="A6" r:id="rId1" display="Datos"/>
    <hyperlink ref="A5" r:id="rId2" display="Índice"/>
    <hyperlink ref="E4" r:id="rId3" display="Encuesta de satisfacción"/>
  </hyperlinks>
  <printOptions/>
  <pageMargins left="0.75" right="0.75" top="1" bottom="1" header="0" footer="0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FMG004</dc:creator>
  <cp:keywords/>
  <dc:description/>
  <cp:lastModifiedBy>Arnedo Conde, Maria Paloma</cp:lastModifiedBy>
  <cp:lastPrinted>2016-03-31T09:49:30Z</cp:lastPrinted>
  <dcterms:created xsi:type="dcterms:W3CDTF">2009-04-03T08:16:02Z</dcterms:created>
  <dcterms:modified xsi:type="dcterms:W3CDTF">2024-01-17T10:05:43Z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