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DieseArbeitsmappe" defaultThemeVersion="166925"/>
  <xr:revisionPtr revIDLastSave="12" documentId="13_ncr:1_{30B0BC6A-8A46-43AE-A0A7-B5D1C687AA92}" xr6:coauthVersionLast="47" xr6:coauthVersionMax="47" xr10:uidLastSave="{2A7AC13E-55FB-413F-9A97-E33C4E025856}"/>
  <bookViews>
    <workbookView xWindow="-120" yWindow="-120" windowWidth="29040" windowHeight="15720" activeTab="1" xr2:uid="{00000000-000D-0000-FFFF-FFFF00000000}"/>
  </bookViews>
  <sheets>
    <sheet name="RESUMEN IFS 31.12.25" sheetId="61" r:id="rId1"/>
    <sheet name="EJECUCIÓN IFS 31.12.25" sheetId="57" r:id="rId2"/>
  </sheets>
  <definedNames>
    <definedName name="_xlnm._FilterDatabase" localSheetId="1" hidden="1">'EJECUCIÓN IFS 31.12.25'!$E$1:$E$314</definedName>
    <definedName name="_xlnm._FilterDatabase" localSheetId="0" hidden="1">'RESUMEN IFS 31.12.25'!$F$1:$F$41</definedName>
    <definedName name="A">#REF!</definedName>
    <definedName name="_xlnm.Print_Area" localSheetId="1">'EJECUCIÓN IFS 31.12.25'!$B$1:$R$310</definedName>
    <definedName name="_xlnm.Print_Area" localSheetId="0">'RESUMEN IFS 31.12.25'!$B$1:$R$37</definedName>
    <definedName name="B">#REF!</definedName>
    <definedName name="D">#REF!</definedName>
    <definedName name="DAT">#REF!</definedName>
    <definedName name="DATA1">#REF!</definedName>
    <definedName name="DATA10">#REF!</definedName>
    <definedName name="DATA12">#REF!</definedName>
    <definedName name="DATA7">#REF!</definedName>
    <definedName name="DATA8">#REF!</definedName>
    <definedName name="DATA9">#REF!</definedName>
    <definedName name="E">#REF!</definedName>
    <definedName name="EXPORT_MODELO3">#REF!</definedName>
    <definedName name="FINANCIACIONES_EXPORT">#REF!</definedName>
    <definedName name="Format">#REF!</definedName>
    <definedName name="Header">#REF!</definedName>
    <definedName name="LLL">#REF!</definedName>
    <definedName name="NURIA">#REF!</definedName>
    <definedName name="o">#REF!</definedName>
    <definedName name="palo">#REF!</definedName>
    <definedName name="Print_Area">#N/A</definedName>
    <definedName name="RawData">#REF!</definedName>
    <definedName name="SOSTEN">#REF!</definedName>
    <definedName name="susana">#REF!</definedName>
    <definedName name="TABLA_FEIL">#REF!</definedName>
    <definedName name="_xlnm.Print_Titles" localSheetId="1">'EJECUCIÓN IFS 31.12.25'!$1:$8</definedName>
    <definedName name="_xlnm.Print_Titles" localSheetId="0">'RESUMEN IFS 31.12.25'!$1:$8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57" l="1"/>
  <c r="R9" i="57" s="1"/>
  <c r="Q10" i="57"/>
  <c r="Q9" i="57" s="1"/>
  <c r="P10" i="57"/>
  <c r="P9" i="57" s="1"/>
  <c r="O10" i="57"/>
  <c r="O9" i="57" s="1"/>
  <c r="N10" i="57"/>
  <c r="N9" i="57" s="1"/>
  <c r="M10" i="57"/>
  <c r="M9" i="57" s="1"/>
  <c r="L10" i="57"/>
  <c r="L9" i="57" s="1"/>
  <c r="K10" i="57"/>
  <c r="K9" i="57" s="1"/>
  <c r="J10" i="57"/>
  <c r="J9" i="57" s="1"/>
  <c r="I10" i="57"/>
  <c r="I9" i="57" s="1"/>
  <c r="H10" i="57"/>
  <c r="H9" i="57" s="1"/>
  <c r="G10" i="57"/>
  <c r="G9" i="57" s="1"/>
  <c r="E10" i="57"/>
  <c r="E9" i="57" s="1"/>
  <c r="R13" i="57"/>
  <c r="R12" i="57" s="1"/>
  <c r="Q13" i="57"/>
  <c r="Q12" i="57" s="1"/>
  <c r="P13" i="57"/>
  <c r="P12" i="57" s="1"/>
  <c r="O13" i="57"/>
  <c r="O12" i="57" s="1"/>
  <c r="N13" i="57"/>
  <c r="N12" i="57" s="1"/>
  <c r="M13" i="57"/>
  <c r="M12" i="57" s="1"/>
  <c r="L13" i="57"/>
  <c r="L12" i="57" s="1"/>
  <c r="K13" i="57"/>
  <c r="K12" i="57" s="1"/>
  <c r="J13" i="57"/>
  <c r="J12" i="57" s="1"/>
  <c r="I13" i="57"/>
  <c r="I12" i="57" s="1"/>
  <c r="H13" i="57"/>
  <c r="H12" i="57" s="1"/>
  <c r="G13" i="57"/>
  <c r="G12" i="57" s="1"/>
  <c r="E13" i="57"/>
  <c r="E12" i="57" s="1"/>
  <c r="R17" i="57"/>
  <c r="Q17" i="57"/>
  <c r="P17" i="57"/>
  <c r="O17" i="57"/>
  <c r="N17" i="57"/>
  <c r="M17" i="57"/>
  <c r="L17" i="57"/>
  <c r="K17" i="57"/>
  <c r="J17" i="57"/>
  <c r="I17" i="57"/>
  <c r="H17" i="57"/>
  <c r="G17" i="57"/>
  <c r="E17" i="57"/>
  <c r="R83" i="57"/>
  <c r="Q83" i="57"/>
  <c r="P83" i="57"/>
  <c r="O83" i="57"/>
  <c r="N83" i="57"/>
  <c r="M83" i="57"/>
  <c r="L83" i="57"/>
  <c r="K83" i="57"/>
  <c r="J83" i="57"/>
  <c r="I83" i="57"/>
  <c r="H83" i="57"/>
  <c r="G83" i="57"/>
  <c r="E83" i="57"/>
  <c r="R85" i="57"/>
  <c r="Q85" i="57"/>
  <c r="P85" i="57"/>
  <c r="O85" i="57"/>
  <c r="N85" i="57"/>
  <c r="M85" i="57"/>
  <c r="L85" i="57"/>
  <c r="K85" i="57"/>
  <c r="J85" i="57"/>
  <c r="I85" i="57"/>
  <c r="H85" i="57"/>
  <c r="G85" i="57"/>
  <c r="E85" i="57"/>
  <c r="R92" i="57"/>
  <c r="Q92" i="57"/>
  <c r="P92" i="57"/>
  <c r="O92" i="57"/>
  <c r="N92" i="57"/>
  <c r="M92" i="57"/>
  <c r="L92" i="57"/>
  <c r="K92" i="57"/>
  <c r="J92" i="57"/>
  <c r="I92" i="57"/>
  <c r="H92" i="57"/>
  <c r="G92" i="57"/>
  <c r="E92" i="57"/>
  <c r="R106" i="57"/>
  <c r="Q106" i="57"/>
  <c r="P106" i="57"/>
  <c r="O106" i="57"/>
  <c r="N106" i="57"/>
  <c r="M106" i="57"/>
  <c r="L106" i="57"/>
  <c r="K106" i="57"/>
  <c r="J106" i="57"/>
  <c r="I106" i="57"/>
  <c r="H106" i="57"/>
  <c r="G106" i="57"/>
  <c r="E106" i="57"/>
  <c r="R111" i="57"/>
  <c r="Q111" i="57"/>
  <c r="P111" i="57"/>
  <c r="O111" i="57"/>
  <c r="N111" i="57"/>
  <c r="M111" i="57"/>
  <c r="L111" i="57"/>
  <c r="K111" i="57"/>
  <c r="J111" i="57"/>
  <c r="I111" i="57"/>
  <c r="H111" i="57"/>
  <c r="G111" i="57"/>
  <c r="E111" i="57"/>
  <c r="R116" i="57"/>
  <c r="Q116" i="57"/>
  <c r="P116" i="57"/>
  <c r="O116" i="57"/>
  <c r="N116" i="57"/>
  <c r="M116" i="57"/>
  <c r="L116" i="57"/>
  <c r="K116" i="57"/>
  <c r="J116" i="57"/>
  <c r="I116" i="57"/>
  <c r="H116" i="57"/>
  <c r="G116" i="57"/>
  <c r="E116" i="57"/>
  <c r="R121" i="57"/>
  <c r="Q121" i="57"/>
  <c r="P121" i="57"/>
  <c r="O121" i="57"/>
  <c r="N121" i="57"/>
  <c r="M121" i="57"/>
  <c r="L121" i="57"/>
  <c r="K121" i="57"/>
  <c r="J121" i="57"/>
  <c r="I121" i="57"/>
  <c r="H121" i="57"/>
  <c r="G121" i="57"/>
  <c r="E121" i="57"/>
  <c r="R129" i="57"/>
  <c r="Q129" i="57"/>
  <c r="P129" i="57"/>
  <c r="O129" i="57"/>
  <c r="N129" i="57"/>
  <c r="M129" i="57"/>
  <c r="L129" i="57"/>
  <c r="K129" i="57"/>
  <c r="J129" i="57"/>
  <c r="I129" i="57"/>
  <c r="H129" i="57"/>
  <c r="G129" i="57"/>
  <c r="E129" i="57"/>
  <c r="R144" i="57"/>
  <c r="Q144" i="57"/>
  <c r="P144" i="57"/>
  <c r="O144" i="57"/>
  <c r="N144" i="57"/>
  <c r="M144" i="57"/>
  <c r="L144" i="57"/>
  <c r="K144" i="57"/>
  <c r="J144" i="57"/>
  <c r="I144" i="57"/>
  <c r="H144" i="57"/>
  <c r="G144" i="57"/>
  <c r="E144" i="57"/>
  <c r="R152" i="57"/>
  <c r="Q152" i="57"/>
  <c r="P152" i="57"/>
  <c r="O152" i="57"/>
  <c r="N152" i="57"/>
  <c r="M152" i="57"/>
  <c r="L152" i="57"/>
  <c r="K152" i="57"/>
  <c r="J152" i="57"/>
  <c r="I152" i="57"/>
  <c r="H152" i="57"/>
  <c r="G152" i="57"/>
  <c r="E152" i="57"/>
  <c r="R181" i="57"/>
  <c r="Q181" i="57"/>
  <c r="P181" i="57"/>
  <c r="O181" i="57"/>
  <c r="N181" i="57"/>
  <c r="M181" i="57"/>
  <c r="L181" i="57"/>
  <c r="K181" i="57"/>
  <c r="J181" i="57"/>
  <c r="I181" i="57"/>
  <c r="H181" i="57"/>
  <c r="G181" i="57"/>
  <c r="E181" i="57"/>
  <c r="R194" i="57"/>
  <c r="Q194" i="57"/>
  <c r="P194" i="57"/>
  <c r="O194" i="57"/>
  <c r="N194" i="57"/>
  <c r="M194" i="57"/>
  <c r="L194" i="57"/>
  <c r="K194" i="57"/>
  <c r="J194" i="57"/>
  <c r="I194" i="57"/>
  <c r="H194" i="57"/>
  <c r="G194" i="57"/>
  <c r="E194" i="57"/>
  <c r="R210" i="57"/>
  <c r="Q210" i="57"/>
  <c r="P210" i="57"/>
  <c r="O210" i="57"/>
  <c r="N210" i="57"/>
  <c r="M210" i="57"/>
  <c r="L210" i="57"/>
  <c r="K210" i="57"/>
  <c r="J210" i="57"/>
  <c r="I210" i="57"/>
  <c r="H210" i="57"/>
  <c r="G210" i="57"/>
  <c r="E210" i="57"/>
  <c r="R222" i="57"/>
  <c r="Q222" i="57"/>
  <c r="P222" i="57"/>
  <c r="O222" i="57"/>
  <c r="N222" i="57"/>
  <c r="M222" i="57"/>
  <c r="L222" i="57"/>
  <c r="K222" i="57"/>
  <c r="J222" i="57"/>
  <c r="I222" i="57"/>
  <c r="H222" i="57"/>
  <c r="G222" i="57"/>
  <c r="E222" i="57"/>
  <c r="R235" i="57"/>
  <c r="Q235" i="57"/>
  <c r="P235" i="57"/>
  <c r="O235" i="57"/>
  <c r="N235" i="57"/>
  <c r="M235" i="57"/>
  <c r="L235" i="57"/>
  <c r="K235" i="57"/>
  <c r="J235" i="57"/>
  <c r="I235" i="57"/>
  <c r="H235" i="57"/>
  <c r="G235" i="57"/>
  <c r="E235" i="57"/>
  <c r="R247" i="57"/>
  <c r="Q247" i="57"/>
  <c r="P247" i="57"/>
  <c r="O247" i="57"/>
  <c r="N247" i="57"/>
  <c r="M247" i="57"/>
  <c r="L247" i="57"/>
  <c r="K247" i="57"/>
  <c r="J247" i="57"/>
  <c r="I247" i="57"/>
  <c r="H247" i="57"/>
  <c r="G247" i="57"/>
  <c r="E247" i="57"/>
  <c r="R260" i="57"/>
  <c r="Q260" i="57"/>
  <c r="P260" i="57"/>
  <c r="O260" i="57"/>
  <c r="N260" i="57"/>
  <c r="M260" i="57"/>
  <c r="L260" i="57"/>
  <c r="K260" i="57"/>
  <c r="J260" i="57"/>
  <c r="I260" i="57"/>
  <c r="H260" i="57"/>
  <c r="G260" i="57"/>
  <c r="E260" i="57"/>
  <c r="R273" i="57"/>
  <c r="Q273" i="57"/>
  <c r="P273" i="57"/>
  <c r="O273" i="57"/>
  <c r="N273" i="57"/>
  <c r="M273" i="57"/>
  <c r="L273" i="57"/>
  <c r="K273" i="57"/>
  <c r="J273" i="57"/>
  <c r="I273" i="57"/>
  <c r="H273" i="57"/>
  <c r="G273" i="57"/>
  <c r="E273" i="57"/>
  <c r="R281" i="57"/>
  <c r="Q281" i="57"/>
  <c r="P281" i="57"/>
  <c r="O281" i="57"/>
  <c r="N281" i="57"/>
  <c r="M281" i="57"/>
  <c r="L281" i="57"/>
  <c r="K281" i="57"/>
  <c r="J281" i="57"/>
  <c r="I281" i="57"/>
  <c r="H281" i="57"/>
  <c r="G281" i="57"/>
  <c r="E281" i="57"/>
  <c r="R289" i="57"/>
  <c r="Q289" i="57"/>
  <c r="P289" i="57"/>
  <c r="O289" i="57"/>
  <c r="N289" i="57"/>
  <c r="M289" i="57"/>
  <c r="L289" i="57"/>
  <c r="K289" i="57"/>
  <c r="J289" i="57"/>
  <c r="I289" i="57"/>
  <c r="H289" i="57"/>
  <c r="G289" i="57"/>
  <c r="E289" i="57"/>
  <c r="R294" i="57"/>
  <c r="Q294" i="57"/>
  <c r="P294" i="57"/>
  <c r="O294" i="57"/>
  <c r="N294" i="57"/>
  <c r="M294" i="57"/>
  <c r="L294" i="57"/>
  <c r="K294" i="57"/>
  <c r="J294" i="57"/>
  <c r="I294" i="57"/>
  <c r="H294" i="57"/>
  <c r="G294" i="57"/>
  <c r="E294" i="57"/>
  <c r="R299" i="57"/>
  <c r="Q299" i="57"/>
  <c r="P299" i="57"/>
  <c r="O299" i="57"/>
  <c r="N299" i="57"/>
  <c r="M299" i="57"/>
  <c r="L299" i="57"/>
  <c r="K299" i="57"/>
  <c r="J299" i="57"/>
  <c r="I299" i="57"/>
  <c r="H299" i="57"/>
  <c r="G299" i="57"/>
  <c r="E299" i="57"/>
  <c r="E16" i="57" l="1"/>
  <c r="L91" i="57"/>
  <c r="E91" i="57"/>
  <c r="N91" i="57"/>
  <c r="M91" i="57"/>
  <c r="N16" i="57"/>
  <c r="H91" i="57"/>
  <c r="P91" i="57"/>
  <c r="I91" i="57"/>
  <c r="Q91" i="57"/>
  <c r="O91" i="57"/>
  <c r="J91" i="57"/>
  <c r="R91" i="57"/>
  <c r="K16" i="57"/>
  <c r="G91" i="57"/>
  <c r="K91" i="57"/>
  <c r="M16" i="57"/>
  <c r="L16" i="57"/>
  <c r="G16" i="57"/>
  <c r="O16" i="57"/>
  <c r="H16" i="57"/>
  <c r="P16" i="57"/>
  <c r="I16" i="57"/>
  <c r="Q16" i="57"/>
  <c r="J16" i="57"/>
  <c r="R16" i="57"/>
  <c r="N8" i="57" l="1"/>
  <c r="I8" i="57"/>
  <c r="O8" i="57"/>
  <c r="E8" i="57"/>
  <c r="H8" i="57"/>
  <c r="G8" i="57"/>
  <c r="K8" i="57"/>
  <c r="P8" i="57"/>
  <c r="J8" i="57"/>
  <c r="Q8" i="57"/>
  <c r="R8" i="57"/>
  <c r="L8" i="57"/>
  <c r="M8" i="57"/>
</calcChain>
</file>

<file path=xl/sharedStrings.xml><?xml version="1.0" encoding="utf-8"?>
<sst xmlns="http://schemas.openxmlformats.org/spreadsheetml/2006/main" count="925" uniqueCount="633">
  <si>
    <t>2022/000615</t>
  </si>
  <si>
    <t>2023/001400</t>
  </si>
  <si>
    <t>POLÍGONOS E,I,Z,MORATALÁZ,ÁREAS PREFERENTES DE IMPULSO A LA REGENERACIÓN URBANA 14.03. RENOVACIÓN</t>
  </si>
  <si>
    <t>2024/001061</t>
  </si>
  <si>
    <t>CALLE PATERNA JUNTO AL COLEGIO PÚBLICO SAGUNTO. ACTUACIONES DE REGENERACIÓN URBANA</t>
  </si>
  <si>
    <t xml:space="preserve">C. Dispuesto </t>
  </si>
  <si>
    <t xml:space="preserve">Obl. Reconoc. </t>
  </si>
  <si>
    <t>APE 05.11 COLONIA UNIÓN ELÉCTRICA MADRILEÑA. OBRAS DE RECUPERACIÓN Y MEJORA DE LA ACCESIBILIDAD</t>
  </si>
  <si>
    <t>2025/000302</t>
  </si>
  <si>
    <t>2025/000306</t>
  </si>
  <si>
    <t>2025/000307</t>
  </si>
  <si>
    <t>2025/000309</t>
  </si>
  <si>
    <t>2025/000310</t>
  </si>
  <si>
    <t>2025/000311</t>
  </si>
  <si>
    <t>2025/000303</t>
  </si>
  <si>
    <t>2025/000388</t>
  </si>
  <si>
    <t>PUERTA DEL SOL. OBRAS DE ADAPTACIÓN DE BANCOS PARA ANCLAJE DE ELEMENTOS DE SOMBRA</t>
  </si>
  <si>
    <t>2025/000300</t>
  </si>
  <si>
    <t>CALLE DE MIRA AL RÍO BAJA, Bº EMBAJADORES. ACONDICIONAMIENTO PLATAFORMA DE ACCESIBILIDAD UNIVERSAL</t>
  </si>
  <si>
    <t>2025/000362</t>
  </si>
  <si>
    <t>CALLE DE SANTA ISABEL Y ENTORNO. ACONDICIONAMIENTO PLATAFORMAS DE ACCESIBILIDAD UNIVERSAL</t>
  </si>
  <si>
    <t>2025/000212</t>
  </si>
  <si>
    <t>2025/000365</t>
  </si>
  <si>
    <t>RESIDENCIA INTERNADO SAN ILDEFONSO. OBRAS DE REHABILITACIÓN</t>
  </si>
  <si>
    <t>2025/000367</t>
  </si>
  <si>
    <t>COLEGIO PÚBLICO ISABEL LA CATÓLICA. OBRAS DE MEJORA, ACONDICIONAMIENTO Y ADAPTACIÓN A NORMATIVA</t>
  </si>
  <si>
    <t>2025/000368</t>
  </si>
  <si>
    <t>COLEGIO PÚBLICO PI I MARGALL. OBRAS DE MEJORA, ACONDICIONAMIENTO Y ADAPTACIÓN A NORMATIVA</t>
  </si>
  <si>
    <t>2025/000369</t>
  </si>
  <si>
    <t>COLEGIO PÚBLICO NUESTRA SEÑORA DE LA PALOMA. OBRAS DE ACONDICIONAMIENTO Y ADAPTACIÓN A NORMATIVA</t>
  </si>
  <si>
    <t>2025/000370</t>
  </si>
  <si>
    <t>COLEGIO PÚBLICO EMILIA PARDO BAZÁN. OBRAS DE MEJORA, ACONDICIONAMIENTO Y ADAPTACIÓN A NORMATIVA</t>
  </si>
  <si>
    <t>2025/000294</t>
  </si>
  <si>
    <t>2025/000178</t>
  </si>
  <si>
    <t>2025/000286</t>
  </si>
  <si>
    <t>2025/000387</t>
  </si>
  <si>
    <t>DEPORTIVO BÁSICO SANTA ANA-ANDRÉS NAVARRETE. SUSTITUCIÓN CÉSPED ARTIFICIAL CAMPOS DE FÚTBOL</t>
  </si>
  <si>
    <t>2025/000269</t>
  </si>
  <si>
    <t>2025/000270</t>
  </si>
  <si>
    <t>2025/000271</t>
  </si>
  <si>
    <t>2025/000272</t>
  </si>
  <si>
    <t>2025/000274</t>
  </si>
  <si>
    <t>2025/000277</t>
  </si>
  <si>
    <t>2025/000197</t>
  </si>
  <si>
    <t>2025/000283</t>
  </si>
  <si>
    <t>2025/000156</t>
  </si>
  <si>
    <t>2025/000157</t>
  </si>
  <si>
    <t>2025/000161</t>
  </si>
  <si>
    <t>DEPORTIVO BÁSICO ESTEFANITA. OBRAS DE ACONDICIONAMIENTO Y MEJORA</t>
  </si>
  <si>
    <t>2025/000169</t>
  </si>
  <si>
    <t>EDIFICIO SEDE DISTRITO VILLAVERDE. ADECUACIÓN ESPACIOS Y OBRAS DE MEJORA</t>
  </si>
  <si>
    <t>2025/000291</t>
  </si>
  <si>
    <t>CENTRO DE MAYORES NUESTRA SEÑORA DE LOS ÁNGELES. OBRAS DE MEJORA Y ACONDICIONAMIENTO</t>
  </si>
  <si>
    <t>2025/000016</t>
  </si>
  <si>
    <t>DEPORTIVO BÁSICO BMX BARAJAS. OBRAS DE REHABILITACIÓN INTEGRAL</t>
  </si>
  <si>
    <t>2025/000292</t>
  </si>
  <si>
    <t>DEPORTIVO BÁSICO EL CAPRICHO. OBRAS DE MEJORA</t>
  </si>
  <si>
    <t>2025/010306</t>
  </si>
  <si>
    <t>CALLE TENERIFE. OBRAS DE NATURALIZACIÓN Y CONSOLIDACIÓN DE LA PEATONALIZACIÓN</t>
  </si>
  <si>
    <t>2025/010310</t>
  </si>
  <si>
    <t>ENTORNO CENTRO DE MAYORES ENTREVÍAS. ADECUACIÓN DE VÍAS Y ESPACIOS PÚBLICOS</t>
  </si>
  <si>
    <t>2025/001083</t>
  </si>
  <si>
    <t>ZONA AJARDINADA EN TRES OLIVOS. INSTALACIÓN DE MOBILIARIO URBANO</t>
  </si>
  <si>
    <t>2025/010271</t>
  </si>
  <si>
    <t>CENTRO DE ACOGIDA PERSONAS SIN HOGAR PUERTA ABIERTA. OBRAS DE CLIMATIZACIÓN</t>
  </si>
  <si>
    <t>2025/020271</t>
  </si>
  <si>
    <t>CENTRO SERVICIOS SOCIALES FUERTE DE NAVIDAD. OBRAS CLIMATIZACIÓN Y PROTECCIÓN CONTRA INCENDIOS</t>
  </si>
  <si>
    <t>2025/001058</t>
  </si>
  <si>
    <t>ESCUELA INFANTIL SABINA. OBRAS DE REFUERZO DE LA INSTALACIÓN DE CLIMATIZACIÓN</t>
  </si>
  <si>
    <t>2025/020306</t>
  </si>
  <si>
    <t>C/ GODELLA, 37 Y OTRAS DEL DISTRITO DE VILLAVERDE. OBRAS DE RENOVACIÓN DE ACERAS</t>
  </si>
  <si>
    <t>2025/030306</t>
  </si>
  <si>
    <t>ENTORNO MERCADO TIRSO DE MOLINA. OBRAS DE NATURALIZACIÓN Y CONSOLIDACIÓN DE LA PEATONALIZACIÓN</t>
  </si>
  <si>
    <t>2025/010309</t>
  </si>
  <si>
    <t>2025/020310</t>
  </si>
  <si>
    <t>ENTORNO CENTRO DE MAYORES SAN CRISPÍN. OBRAS DE MEJORA DE LA ACCESIBILIDAD</t>
  </si>
  <si>
    <t>2025/030310</t>
  </si>
  <si>
    <t>ENTORNO CENTRO DE MAYORES RETIRO. ADECUACIÓN DE VÍAS Y ESPACIOS PÚBLICOS</t>
  </si>
  <si>
    <t>2025/001101</t>
  </si>
  <si>
    <t>BASE 12 SAMUR-PROTECCIÓN CIVIL PARQUE DARWIN, MORATALAZ. OBRAS DE DEMOLICIÓN</t>
  </si>
  <si>
    <t>2025/001109</t>
  </si>
  <si>
    <t>DEPORTIVO BÁSICO PARQUE DE ROMA. OBRAS DE SUSTITUCIÓN DE VALLADO</t>
  </si>
  <si>
    <t>2025/008021</t>
  </si>
  <si>
    <t>COLEGIO PÚBLICO ORTEGA Y GASSET. OBRAS DE ACONDICIONAMIENTO CUBIERTAS Y ACABADOS</t>
  </si>
  <si>
    <t>2025/008091</t>
  </si>
  <si>
    <t>BIBLIOTECA-ESCUELA DE MÚSICA VÁZQUEZ MONTALBÁN. MEJORA SANEAMIENTO, CUBIERTAS,INSTALACIONES Y OTRAS</t>
  </si>
  <si>
    <t>2025/180283</t>
  </si>
  <si>
    <t>CENTRO SOCIOCULTURAL ALBERTO SÁNCHEZ. CONSERVACIÓN, MEJORAS Y PROTECCIÓN CONTRA INCENDIOS</t>
  </si>
  <si>
    <t>2025/010302</t>
  </si>
  <si>
    <t>POLÍGONO INDUSTRIAL CAMINO DE HORMIGUERAS, VILLA DE VALLECAS. RENOVACIÓN ACERAS CALLES TRANSVERSALES</t>
  </si>
  <si>
    <t>2025/020303</t>
  </si>
  <si>
    <t>PASO INFERIOR AVENIDA PUERTA DE HIERRO - CIUDAD UNIVERSITARIA BAJO A-6. OBRAS DE ACONDICIONAMIENTO</t>
  </si>
  <si>
    <t>2025/001164</t>
  </si>
  <si>
    <t>DEPORTIVO BÁSICO PARQUE BREOGÁN. OBRAS DE SUSTITUCIÓN CÉSPED DEL CAMPO DE FÚTBOL 7</t>
  </si>
  <si>
    <t>2025/001181</t>
  </si>
  <si>
    <t>CENTRO DEPORTIVO ANTONIO DÍAZ MIGUEL.OBRAS DE ADECUACIÓN INSTALACIONES Y ADAPTACIÓN A NORMATIVA</t>
  </si>
  <si>
    <t>2025/010178</t>
  </si>
  <si>
    <t>CENTROS DOCENTES DISTRITO FUENCARRAL-EL PARDO. ADECUACIÓN ALARMAS ANTI-INTRUSIÓN A GRADO 2</t>
  </si>
  <si>
    <t>2025/001127</t>
  </si>
  <si>
    <t>ZONA VERDE C/ GESALEICO TRAMO Nº 10 A 20, DISTRITO CARABANCHEL. OBRAS DE REMODELACIÓN</t>
  </si>
  <si>
    <t>2025/190197</t>
  </si>
  <si>
    <t>COLEGIO PÚBLICO MADRID SUR. OBRAS ACONDICIONAMIENTO DE BAÑOS Y OTRAS</t>
  </si>
  <si>
    <t>2025/200197</t>
  </si>
  <si>
    <t>COLEGIO PÚBLICO PADRE MARIANA. OBRAS RENOVACIÓN ACOMETIDA DE SANEAMIENTO</t>
  </si>
  <si>
    <t>2025/001044</t>
  </si>
  <si>
    <t>COLEGIO PÚBLICO FONTARRÓN. OBRAS CONSERVACIÓN Y REPARACIÓN ANTIGUA DEPENDENCIA CONSERJERÍA</t>
  </si>
  <si>
    <t>2025/001179</t>
  </si>
  <si>
    <t>CENTRO DEPORTIVO FÉLIX RUBIO. SUSTITUCIÓN CÉSPED ARTIFICIAL CAMPOS DE FÚTBOL Y OTRAS MEJORAS</t>
  </si>
  <si>
    <t>2025/040307</t>
  </si>
  <si>
    <t>CALLE CONDE DUQUE, DISTRITO CENTRO. MEJORA DE LAS CONDICIONES DE RODADURA</t>
  </si>
  <si>
    <t>2025/050307</t>
  </si>
  <si>
    <t>CALLE CARRANZA, DISTRITO CHAMBERÍ. MEJORA DE LAS CONDICIONES DE RODADURA</t>
  </si>
  <si>
    <t>2025/060307</t>
  </si>
  <si>
    <t>CALLE BRAVO MURILLO, DISTRITO TETUÁN. MEJORA DE LAS CONDICIONES DE RODADURA</t>
  </si>
  <si>
    <t>2025/070307</t>
  </si>
  <si>
    <t>CALLE TITÁN, DISTRITO ARGANZUELA. MEJORA DE LAS CONDICIONES DE RODADURA</t>
  </si>
  <si>
    <t>2025/080307</t>
  </si>
  <si>
    <t>C/ BENICASIM, DISTRITO LATINA. MEJORA DE LAS CONDICIONES DE RODADURA</t>
  </si>
  <si>
    <t>2025/090307</t>
  </si>
  <si>
    <t>CALLE CAÑAS, DISTRITO CIUDAD LINEAL. MEJORA DE LAS CONDICIONES DE RODADURA</t>
  </si>
  <si>
    <t>2025/100307</t>
  </si>
  <si>
    <t>CALLE TROYA, DISTRITO SAN BLAS-CANILLEJAS. MEJORA DE LAS CONDICIONES DE RODADURA</t>
  </si>
  <si>
    <t>2025/110307</t>
  </si>
  <si>
    <t>CALLE CONDE DE LAS POSADAS, DISTRITO HORTALEZA. MEJORA DE LAS CONDICIONES DE RODADURA</t>
  </si>
  <si>
    <t>2025/120307</t>
  </si>
  <si>
    <t>PASEO ALAMEDA DE OSUNA, DISTRITO BARAJAS. MEJORA DE LAS CONDICIONES DE RODADURA</t>
  </si>
  <si>
    <t>2025/130307</t>
  </si>
  <si>
    <t>CALLE PUENTELARRA, DISTRITO VILLA DE VALLECAS. MEJORA DE LAS CONDICIONES DE RODADURA</t>
  </si>
  <si>
    <t>2025/140307</t>
  </si>
  <si>
    <t>CALLE CANDILEJAS, DISTRITO PUENTE DE VALLECAS. MEJORA DE LAS CONDICIONES DE RODADURA</t>
  </si>
  <si>
    <t>2025/150307</t>
  </si>
  <si>
    <t>CALLE DE LA FUENTE CARRANTONA, DISTRITO MORATALAZ. MEJORA DE LAS CONDICIONES DE RODADURA</t>
  </si>
  <si>
    <t>2025/180307</t>
  </si>
  <si>
    <t>CALLE ALBERTO PALACIOS, DISTRITO VILLAVERDE. MEJORA DE LAS CONDICIONES DE RODADURA</t>
  </si>
  <si>
    <t>2025/190307</t>
  </si>
  <si>
    <t>CALLE COCHEROS, DISTRITO USERA. MEJORA DE LAS CONDICIONES DE RODADURA</t>
  </si>
  <si>
    <t>2025/200307</t>
  </si>
  <si>
    <t>CALLE BINEFAR, DISTRITO CARABANCHEL. MEJORA DE LAS CONDICIONES DE RODADURA</t>
  </si>
  <si>
    <t>2025/210307</t>
  </si>
  <si>
    <t>CALLE LADERA DE LOS ALMENDROS Y OTRAS, DISTRITO VICÁLVARO. MEJORA DE LAS CONDICIONES DE RODADURA</t>
  </si>
  <si>
    <t>2025/001212</t>
  </si>
  <si>
    <t>NAVE EN EDIFICIO CALLE DOCTOR ESQUERDO, 138. OBRAS DE DESAMIANTADO Y DEMOLICIÓN</t>
  </si>
  <si>
    <t>2025/008095</t>
  </si>
  <si>
    <t>2025/008140</t>
  </si>
  <si>
    <t>CENTROS DOCENTES DISTRITO CENTRO. OBRAS ADAPTACIÓN A NORMATIVA DE SALUBRIDAD PÚBLICA</t>
  </si>
  <si>
    <t>2025/008045</t>
  </si>
  <si>
    <t>COLEGIO PÚBLICO LEGADO CRESPO. REPARACIÓN SANEAMIENTO, PARAMENTOS, CARPINTERÍAS Y OTRAS</t>
  </si>
  <si>
    <t>2025/008046</t>
  </si>
  <si>
    <t>COLEGIO PÚBLICO TIRSO DE MOLINA. OBRAS REPARACIÓN SANEAMIENTO, PATIOS, FACHADAS Y OTRAS</t>
  </si>
  <si>
    <t>2025/008047</t>
  </si>
  <si>
    <t>COLEGIO PÚBLICO MENÉNDEZ PELAYO. OBRAS SUSTITUCIÓN SUELOS Y ACONDICIONAMIENTO</t>
  </si>
  <si>
    <t>2025/008049</t>
  </si>
  <si>
    <t>ESCUELA INFANTIL EL ALBA. REPARACIÓN CUBIERTAS, ACONDICIONAMIENTO Y OTRAS PARA EFICIENCIA ENERGÉTICA</t>
  </si>
  <si>
    <t>2025/008029</t>
  </si>
  <si>
    <t>COLEGIO PÚBLICO ESCUELAS AGUIRRE. ACONDICIONAMIENTO CUBIERTA, CARPINTERÍA Y OTRAS</t>
  </si>
  <si>
    <t>2025/008030</t>
  </si>
  <si>
    <t>COLEGIO PÚBLICO JOSÉ CALVO SOTELO. ACONDICIONAMIENTO INSTALACIONES, PATIO Y OTRAS</t>
  </si>
  <si>
    <t>2025/008031</t>
  </si>
  <si>
    <t>ESCUELA INFANTIL TREN DE ARGANDA. ACONDICIONAMIENTO PARAMENTOS, ADECUACIÓN ESPACIOS Y OTRAS</t>
  </si>
  <si>
    <t>2025/008005</t>
  </si>
  <si>
    <t>COLEGIO PÚBLICO AMADOR DE LOS RÍOS.REPARACIÓN SANEAMIENTO, ACABADOS, ILUMINACIÓN LED Y OTRAS MEJORAS</t>
  </si>
  <si>
    <t>2025/008006</t>
  </si>
  <si>
    <t>ESCUELA INFANTIL RUIZ JIMÉNEZ. OBRAS REPARACIÓN HUMEDADES, COCINA, LÍNEA DE VIDA Y OTRAS MEJORAS</t>
  </si>
  <si>
    <t>2025/008008</t>
  </si>
  <si>
    <t>COLEGIO PÚBLICO GUINDALERA.REPARACIÓN SANEAMIENTO,PÉRGOLAS, ADECUACIÓN LED Y OTRAS EDIFICIO INFANTIL</t>
  </si>
  <si>
    <t>2025/008058</t>
  </si>
  <si>
    <t>2025/008077</t>
  </si>
  <si>
    <t>COLEGIO PÚBLICO ARQUITECTO GAUDÍ. RENOVACIÓN PAVIMENTOS, ACCESO, MEJORAS PABELLÓN, COCINA Y OTRAS</t>
  </si>
  <si>
    <t>2025/008078</t>
  </si>
  <si>
    <t>COLEGIO PÚBLICO ISAAC ALBÉNIZ. RENOVACIÓN INSTALACIONES, MEJORAS ACCESIBILIDAD Y OTRAS</t>
  </si>
  <si>
    <t>2025/008079</t>
  </si>
  <si>
    <t>COLEGIO PÚBLICO PATRIARCA OBISPO EIJO Y GARAY. INSTALACIÓN ASCENSOR, PAVIMENTOS Y OTRAS MEJORAS</t>
  </si>
  <si>
    <t>2025/008080</t>
  </si>
  <si>
    <t>COLEGIO PÚBLICO PADRE POVEDA. OBRAS CUBRICIÓN DE PATIOS, TOLDOS Y OTRAS DE CONSERVACIÓN</t>
  </si>
  <si>
    <t>2025/008081</t>
  </si>
  <si>
    <t>COLEGIO PÚBLICO PINTOR ROSALES. OBRAS ADECUACIÓN PATIO, CLIMATIZACIÓN Y OTRAS MEJORAS</t>
  </si>
  <si>
    <t>2025/008019</t>
  </si>
  <si>
    <t>ESCUELA INFANTIL LA BRISA. OBRAS DE ADECUACIÓN INSTALACIONES DE SEGURIDAD</t>
  </si>
  <si>
    <t>2025/008024</t>
  </si>
  <si>
    <t>COLEGIO PÚBLICO JUAN RAMÓN JIMÉNEZ. ACONDICIONAMIENTO INTERIOR, EXTERIOR Y ADECUACIÓN INSTALACIONES</t>
  </si>
  <si>
    <t>2025/008027</t>
  </si>
  <si>
    <t>2025/008028</t>
  </si>
  <si>
    <t>2025/008069</t>
  </si>
  <si>
    <t>COLEGIOS PÚBLICOS Y ESCUELAS INFANTILES TETUÁN. ADECUACIÓN ASCENSORES A NORMATIVA DE SEGURIDAD</t>
  </si>
  <si>
    <t>2025/008041</t>
  </si>
  <si>
    <t>2025/008075</t>
  </si>
  <si>
    <t>COLEGIO PÚBLICO RUFINO BLANCO. CONSERVACIÓN FACHADA Y ADAPTACIÓN A NORMATIVA PROTECCIÓN INCENDIOS</t>
  </si>
  <si>
    <t>2025/008115</t>
  </si>
  <si>
    <t>COLEGIO PÚBLICO ALHAMBRA. REHABILITACIÓN FACHADAS, PATIOS, ASEOS Y OTRAS DE EFICIENCIA ENERGÈTICA</t>
  </si>
  <si>
    <t>2025/008116</t>
  </si>
  <si>
    <t>COLEGIO PÚBLICO RABINDRANANTH TAGORE. MEJORA SANEAMIENTO, INSTALACIONES Y EFICIENCIA ENERGÈTICA</t>
  </si>
  <si>
    <t>2025/008123</t>
  </si>
  <si>
    <t>COLEGIO PÚBLICO CARDENAL HERRERA ORIA. CONSOLIDACIÓN ESTRUCTURAL Y  MEJORAS EN FONTANERÍA Y  PATIO</t>
  </si>
  <si>
    <t>2025/008127</t>
  </si>
  <si>
    <t>COLEGIO PÚBLICO CAMILO JOSÉ CELA. ADECUACIÓN CUBIERTA Y CALDERA GIMNASIO Y MEJORA RED SANEAMIENTO</t>
  </si>
  <si>
    <t>2025/008128</t>
  </si>
  <si>
    <t>COLEGIO PÚBLICO LUIS DE GÓNGORA. OBRAS DE IMPERMEABILIZACIÓN DE CUBIERTAS Y EFICIENCIA ENERGÉTICA</t>
  </si>
  <si>
    <t>2025/008129</t>
  </si>
  <si>
    <t>2025/008135</t>
  </si>
  <si>
    <t>2025/008136</t>
  </si>
  <si>
    <t>CENTROS DOCENTES ENSEÑANZA DISTRITO FUENCARRAL-EL PARDO. OBRAS DE REPARACIÓN Y MEJORA DE PARARRAYOS</t>
  </si>
  <si>
    <t>2025/008048</t>
  </si>
  <si>
    <t>2025/008082</t>
  </si>
  <si>
    <t>COLEGIO PÚBLICO DANIEL VÁZQUEZ DÍAZ. ADECUACIÓN ENVOLVENTE, INSTALACIONES Y OTRAS DE HABITABILIDAD</t>
  </si>
  <si>
    <t>2025/008083</t>
  </si>
  <si>
    <t>COLEGIO PÚBLICO ARAVACA.MEJORA PARAMENTOS,EFICIENCIA ENERGÉTICA Y OTRAS DE SEGURIDAD Y HABITABILIDAD</t>
  </si>
  <si>
    <t>2025/008084</t>
  </si>
  <si>
    <t>COLEGIO PÚBLICO EEUU-HUARTE SAN JUAN. ADECUACIÓN ENVOLVENTE, EFICIENCIA ENERGÉTICA Y OTRAS</t>
  </si>
  <si>
    <t>2025/008085</t>
  </si>
  <si>
    <t>COLEGIO PÚBLICO FERNÁNDEZ DE MORATÍN.ADECUACIÓN PARAMENTOS, INSTALACIONES Y EFICIENCIA ENERGÉTICA</t>
  </si>
  <si>
    <t>2025/008086</t>
  </si>
  <si>
    <t>COLEGIO PÚBLICO ROSA LUXEMBURGO. ADECUACIÓN PARAMENTOS, INSTALACIONES Y EFICIENCIA ENERGÉTICA</t>
  </si>
  <si>
    <t>2025/008063</t>
  </si>
  <si>
    <t>COLEGIO PÚBLICO EDUCACIÓN ESPECIAL FRAY PEDRO PONCE DE LEÓN. ACONDICIONAMIENTO Y ACCESIBILIDAD</t>
  </si>
  <si>
    <t>2025/008064</t>
  </si>
  <si>
    <t>ESCUELA INFANTIL LA DEL SOTO DEL PARRAL. ACONDICIONAMIENTO Y MEJORA VALLADO</t>
  </si>
  <si>
    <t>2025/008067</t>
  </si>
  <si>
    <t>COLEGIO PÚBLICO CAPITÁN CORTÉS. OBRAS DE REHABILITACIÓN Y REFORMA DE PATIO INTERIOR</t>
  </si>
  <si>
    <t>2025/008130</t>
  </si>
  <si>
    <t>COLEGIO PÚBLICO COLOMBIA. OBRAS REPARACIÓN DE CUBIERTA Y LADO CORTO FACHADAS</t>
  </si>
  <si>
    <t>2025/008134</t>
  </si>
  <si>
    <t>2025/008137</t>
  </si>
  <si>
    <t>COLEGIO PÚBLICO MIGUEL SERVET. OBRAS DE ADECUACIÓN DE LA INSTALACIÓN ELÉCTRICA DE COCINA</t>
  </si>
  <si>
    <t>2025/008138</t>
  </si>
  <si>
    <t>COLEGIO PÚBLICO REPÚBLICA DOMINICANA. OBRAS DE ADECUACIÓN DE LA INSTALACIÓN ELÉCTRICA DE COCINA</t>
  </si>
  <si>
    <t>2025/008139</t>
  </si>
  <si>
    <t>COLEGIO PÚBLICO PERÚ. OBRAS DE ADECUACIÓN DE LA INSTALACIÓN ELÉCTRICA DE COCINA</t>
  </si>
  <si>
    <t>2025/008032</t>
  </si>
  <si>
    <t>2025/008040</t>
  </si>
  <si>
    <t>CENTRO EDUCACIÓN ESPECIAL JOAN MIRÓ.ADECUACIÓN CUBIERTA, INSTALACIONES ELÉCTRICAS Y ALARMA INTRUSIÓN</t>
  </si>
  <si>
    <t>2025/008076</t>
  </si>
  <si>
    <t>COLEGIO PÚBLICO REPÚBLICA DE BRASIL. ADECUACIÓN CUBIERTA PABELLÓN PRINCIPAL, ASEOS PATIO Y OTRAS</t>
  </si>
  <si>
    <t>2025/008060</t>
  </si>
  <si>
    <t>COLEGIO PÚBLICO ARAGÓN. OBRAS REPARACIÓN PAVIMENTOS, FACHADAS Y OTRAS INSPECCIÓN TÉCNICA EDIFICIOS</t>
  </si>
  <si>
    <t>2025/008061</t>
  </si>
  <si>
    <t>COLEGIO PÚBLICO MANUEL NÚÑEZ DE ARENAS. REPARACIÓN CIMENTACIÓN Y OTRAS INSPECCIÓN TÉCNICA EDIFICIOS</t>
  </si>
  <si>
    <t>2025/008062</t>
  </si>
  <si>
    <t>COLEGIO PÚBLICO JAVIER DE MIGUEL. REPARACIÓN IMPERMEABILIZACIÓN Y OTRAS INSPECCIÓN TÉCNICA EDIFICIOS</t>
  </si>
  <si>
    <t>2025/008087</t>
  </si>
  <si>
    <t>COLEGIO PÚBLICO FRANCISCO RUANO.REPARACIÓN RED SANEAMIENTO Y OTRAS INSPECCIÓN TÉCNICA EDIFICIOS</t>
  </si>
  <si>
    <t>2025/008088</t>
  </si>
  <si>
    <t>COLEGIO PÚBLICO SAN PABLO. MEJORA CUBIERTAS, SANEAMIENTO Y OTRAS INSPECCIÓN TÉCNICA EDIFICIOS</t>
  </si>
  <si>
    <t>2025/008124</t>
  </si>
  <si>
    <t>COLEGIO PÚBLICO JOSÉ MARÍA DE PEREDA. REPARACIÓN VALLADO Y OTRAS INSPECCIÓN TÉCNICA EDIFICIOS</t>
  </si>
  <si>
    <t>2025/008125</t>
  </si>
  <si>
    <t>COLEGIO PÚBLICO MESONEROS ROMANOS. MEJORA PARAMENTOS Y OTRAS INSPECCIÓN TÉCNICA EDIFICIOS</t>
  </si>
  <si>
    <t>2025/008126</t>
  </si>
  <si>
    <t>CENTRO DE EDUCACIÓN ESPECIAL VALLECAS. REPARACIÓN CUBIERTAS Y OTRAS INSPECCIÓN TÉCNICA EDIFICIOS</t>
  </si>
  <si>
    <t>2025/008000</t>
  </si>
  <si>
    <t>COLEGIO PÚBLICO FONTARRÓN. ADECUACIÓN MEDIDAS EVACUACIÓN Y OTRAS INSPECCIÓN TÉCNICA EDIFICIOS</t>
  </si>
  <si>
    <t>2025/008100</t>
  </si>
  <si>
    <t>COLEGIO PÚBLICO PÍO BAROJA. REPARACIÓN CUBIERTA Y OTRAS INSPECCIÓN TÉCNICA EDIFICIOS</t>
  </si>
  <si>
    <t>2025/008101</t>
  </si>
  <si>
    <t>COLEGIO PÚBLICO SAINZ DE VICUÑA. ADECUACIÓN CERRAJERÍAS Y OTRAS MEJORAS INSPECCIÓN TÉCNICA EDIFICIOS</t>
  </si>
  <si>
    <t>2025/008102</t>
  </si>
  <si>
    <t>COLEGIO PÚBLICO JOSÉ DE PASAMONTE. REPARACIÓN SANEAMIENTO Y OTRAS INSPECCIÓN TÉCNICA DE EDIFICIOS</t>
  </si>
  <si>
    <t>2025/008104</t>
  </si>
  <si>
    <t>COLEGIO PÚBLICO FRANCISCO DE LUIS. OBRAS REPARACIÓN FACHADAS Y OTRAS INSPECCIÓN TÉCNICA EDIFICIOS</t>
  </si>
  <si>
    <t>2025/008105</t>
  </si>
  <si>
    <t>COLEGIO PÚBLICO REGIMIENTO INMEMORIAL DEL REY. REPARACIÓN FACHADAS Y OTRAS INSPECCIÓN EDIFICIOS</t>
  </si>
  <si>
    <t>2025/008106</t>
  </si>
  <si>
    <t>COLEGIO PÚBLICO MARTÍNEZ MONTAÑÉS. REPARACIÓN ESCALERAS EVACUACIÓN Y OTRAS INSPECCIÓN EDIFICIOS</t>
  </si>
  <si>
    <t>2025/008107</t>
  </si>
  <si>
    <t>COLEGIO PÚBLICO REAL ARMADA. REPARACIÓN CUBIERTA, FACHADAS Y OTRAS INSPECCIÓN EDIFICIOS</t>
  </si>
  <si>
    <t>2025/008108</t>
  </si>
  <si>
    <t>COLEGIO PÚBLICO CONDE ARRUGA. SUSTITUCIÓN CUBIERTA Y OTRAS MEJORAS INSPECCIÓN TÉCNICA EDIFICIOS</t>
  </si>
  <si>
    <t>2025/008109</t>
  </si>
  <si>
    <t>COLEGIO PÚBLICO MENÉNDEZ PIDAL. SUSTITUCIÓN PAVIMENTO PATIO Y OTRAS INSPECCIÓN EDIFICIOS</t>
  </si>
  <si>
    <t>2025/008033</t>
  </si>
  <si>
    <t>2025/008110</t>
  </si>
  <si>
    <t>COLEGIO PÚBLICO GUSTAVO ADOFLO BÉCQUER. SUSTITUCIÓN PAVIMENTOS, ADECUACIÓN CARPINTERÍAS Y OTRAS</t>
  </si>
  <si>
    <t>2025/008111</t>
  </si>
  <si>
    <t>COLEGIO PÚBLICO JOAQUÍN TURINA. ADECUACIÓN GIMNASIO, INSTALACIÓN ELÉCTRICA Y ALUMBRADO</t>
  </si>
  <si>
    <t>2025/008112</t>
  </si>
  <si>
    <t>COLEGIO PÚBLICO MIGUEL BLASCO VILATELA. OBRAS REPARACIÓN COCINA, SANEAMIENTO, INSTALACIÓNES Y OTRAS</t>
  </si>
  <si>
    <t>2025/008113</t>
  </si>
  <si>
    <t>ESCUELA INFANTIL GIGANTES Y CABEZUDOS. RENOVACIÓN TOLDOS, ADECUACIÓN INSTALACIÓN ELÉCTRICA Y OTRAS</t>
  </si>
  <si>
    <t>2025/008151</t>
  </si>
  <si>
    <t>COLEGIO PÚBLICO NUESTRA SEÑORA DE LA CONCEPCIÓN. OBRAS REPARACIÓN PATOLOGÍAS CASA CONSERJE Y OTRAS</t>
  </si>
  <si>
    <t>2025/008002</t>
  </si>
  <si>
    <t>COLEGIO PÚBLICO DIONISIO RIDRUEJO. OBRAS ADECUACIÓN A LED Y REPARACIÓN AULAS, ASEOS Y OTRAS</t>
  </si>
  <si>
    <t>2025/008003</t>
  </si>
  <si>
    <t>COLEGIO PÚBLICO ESPERANZA I. ADECUACIÓN LED, SUSTITUCIÓN SUELOS, PROTECCIÓN INCENDIOS Y OTRAS</t>
  </si>
  <si>
    <t>2025/008004</t>
  </si>
  <si>
    <t>2025/008015</t>
  </si>
  <si>
    <t>COLEGIO PÚBLICO JUAN GRIS. ADAPTACIÓN NORMATIVA, CERRAJERÍA Y OTRAS DE CONSERVACIÓN</t>
  </si>
  <si>
    <t>2025/008016</t>
  </si>
  <si>
    <t>COLEGIO PÚBLICO BLAS DE OTERO. ADAPTACIÓN ASEOS, INSTALACIONES Y OTRAS DE CONSERVACIÓN</t>
  </si>
  <si>
    <t>2025/008017</t>
  </si>
  <si>
    <t>COLEGIO PÚBLICO HONDURAS. SUSTITUCIÓN LUMINARIAS POR LED, CONSERVACIÓN PARAMENTOS Y OTRAS</t>
  </si>
  <si>
    <t>2025/008018</t>
  </si>
  <si>
    <t>COLEGIO PÚBLICO AGUSTÍN RODRÍGUEZ SAHAGÚN. CONSERVACIÓN GIMNASIO Y VESTUARIOS Y ACCESIBILIDAD</t>
  </si>
  <si>
    <t>2025/008037</t>
  </si>
  <si>
    <t>COLEGIO PÚBLICO WINSTON CHURCHILL. OBRAS DE CONSERVACIÓN EN CUBIERTA Y PISTA DEPORTIVA</t>
  </si>
  <si>
    <t>2025/001189</t>
  </si>
  <si>
    <t>CENTRO DEPORTIVO MARGOT MOLES. OBRAS DE REFORMA INSTALACIÓN ELÉCTRICA Y ACONDICIONAMIENTO PISCINAS</t>
  </si>
  <si>
    <t>2025/008007</t>
  </si>
  <si>
    <t>2025/008072</t>
  </si>
  <si>
    <t>COLEGIO PÚBLICO CIUDAD DE ZARAGOZA. REFORMA BAÑOS, PATIO INFANTIL, INSTALACIONES Y OTRAS</t>
  </si>
  <si>
    <t>2025/008073</t>
  </si>
  <si>
    <t>COLEGIO PÚBLICO CIUDAD DE GUADALAJARA. REPARACIÓN SANEAMIENTO, ADECUACIÓN PERSIANAS, LED Y OTRAS</t>
  </si>
  <si>
    <t>2025/008074</t>
  </si>
  <si>
    <t>COLEGIO PÚBLICO CALDERÓN DE LA BARCA. RENATURALIZACIÓN PATIO,ADECUACIÓN AULAS,INSTALACIONES Y OTRAS</t>
  </si>
  <si>
    <t>2025/008011</t>
  </si>
  <si>
    <t>ESCUELA DE MÚSICA EL CAPRICHO. ACONDICIONAMIENTO ACÚSTICO, ADECUACIÓN INSTALACIONES Y OTRAS</t>
  </si>
  <si>
    <t>2025/001228</t>
  </si>
  <si>
    <t>APARCAMIENTO PARA RESIDENTES RAMÓN GÓMEZ DE LA SERNA. OBRAS DE REPARACIÓN</t>
  </si>
  <si>
    <t>2025/070306</t>
  </si>
  <si>
    <t>CALLE CASTILLA. OBRAS DE REMODELACIÓN DE ACERAS Y MEJORA DE LA ACCESIBILIDAD</t>
  </si>
  <si>
    <t>2025/010307</t>
  </si>
  <si>
    <t>CALLE ANTONIO ACUÑA, DISTRITO RETIRO. MEJORA DE LAS CONDICIONES DE RODADURA</t>
  </si>
  <si>
    <t>2025/020307</t>
  </si>
  <si>
    <t>CALLE MARÍA TERESA, DISTRITO SALAMANCA. MEJORA DE LAS CONDICIONES DE RODADURA</t>
  </si>
  <si>
    <t>2025/030307</t>
  </si>
  <si>
    <t>CALLE NUESTRA SEÑORA DE LAS ANGUSTÍAS, DISTRITO CHAMARTÍN. MEJORA DE LAS CONDICIONES DE RODADURA</t>
  </si>
  <si>
    <t>2025/160307</t>
  </si>
  <si>
    <t>AVENIDA OSA MAYOR, DISTRITO MONCLOA-ARAVACA. MEJORA DE LAS CONDICIONES DE RODADURA</t>
  </si>
  <si>
    <t>2025/170307</t>
  </si>
  <si>
    <t>CALLE BELLA ALTISIDORA, DISTRITO FUENCARRAL-EL PARDO. MEJORA DE LAS CONDICIONES DE RODADURA</t>
  </si>
  <si>
    <t>2025/320307</t>
  </si>
  <si>
    <t>CALLE PLANETA TIERRA, DISTRITO ARGANZUELA. MEJORA DE LAS CONDICIONES DE RODADURA</t>
  </si>
  <si>
    <t>2025/330307</t>
  </si>
  <si>
    <t>CALLE HORTALEZA, DISTRITO CENTRO. MEJORA DE LAS CONDICIONES DE RODADURA</t>
  </si>
  <si>
    <t>2025/340307</t>
  </si>
  <si>
    <t>CALLE BLANCA DE NAVARRA, DISTRITO CHAMBERÍ. MEJORA DE LAS CONDICIONES DE RODADURA</t>
  </si>
  <si>
    <t>2025/350307</t>
  </si>
  <si>
    <t>CALLE JUAN DE RISCO, DISTRITO TETUÁN. MEJORA DE LAS CONDICIONES DE RODADURA</t>
  </si>
  <si>
    <t>2025/020311</t>
  </si>
  <si>
    <t>ENTORNO ESUCUELA INFANTIL EL SOL. ADECUACIÓN DE VÍAS Y ESPACIOS PÚBLICOS</t>
  </si>
  <si>
    <t>2025/030311</t>
  </si>
  <si>
    <t>ENTORNO CENTROS ESCOLARES DISTRITO DE SALAMANCA. ADECUACIÓN DE VÍAS Y ESPACIOS PÚBLICOS</t>
  </si>
  <si>
    <t>2025/040311</t>
  </si>
  <si>
    <t>ENTORNO CENTROS ESCOLARES DISTRITO DE RETIRO. ADECUACIÓN DE VÍAS Y ESPACIOS PÚBLICOS</t>
  </si>
  <si>
    <t>2025/001257</t>
  </si>
  <si>
    <t>BASE 18 SAMUR PROTECCIÓN CIVIL, AVENIDA RAFAEL ALBERTI, 49. OBRAS DE DEMOLICIÓN  (PARA CERMUS)</t>
  </si>
  <si>
    <t>2025/001291</t>
  </si>
  <si>
    <t>CENTRO ATENCIÓN INTEGRAL SOCIOSANITARIA, C/ HERMANOS ÁLVAREZ QUINTERO, 3 Y 7. OBRAS DE REFORMA</t>
  </si>
  <si>
    <t>2025/018027</t>
  </si>
  <si>
    <t>COLEGIO PÚBLICO FEDERICO RUBIO. OBRAS DE REPARACIÓN  DE LA INSTALACIÓN ELÉCTRICA Y OTRAS MEJORAS</t>
  </si>
  <si>
    <t>2025/038027</t>
  </si>
  <si>
    <t>COLEGIO PÚBLICO JAIME VERA. OBRAS DE REPARACIÓN Y MEJORA DE LAS  INSTALACIONES DE SEGURIDAD</t>
  </si>
  <si>
    <t>2025/001287</t>
  </si>
  <si>
    <t>LOCAL EN C/ALONSO CANO, 26, CHAMBERÍ. REFORMA INTEGRAL PARA OFICINA INFORMACIÓN AL CIUDADANO</t>
  </si>
  <si>
    <t>2025/010294</t>
  </si>
  <si>
    <t>ZONA AJARDINADA EN TRES OLIVOS. OBRAS DE ACONDICIONAMIENTO</t>
  </si>
  <si>
    <t>2025/048129</t>
  </si>
  <si>
    <t>COLEGIO PÚBLICO INFANTA LEONOR. ADECUACIÓN PATIO, CUBIERTA Y OTRAS DE EFICIENCIA ENERGÉTICA</t>
  </si>
  <si>
    <t>2025/058129</t>
  </si>
  <si>
    <t>COLEGIO PÚBLICO JORGE GUILLÉN.OBRAS CONSERVACIÓN INSTALACIÓN ELÉCTRICA Y EFICIENCIA ILUMINACIÓN LED</t>
  </si>
  <si>
    <t>2025/128129</t>
  </si>
  <si>
    <t>COLEGIO PÚBLICO REPÚBLICA DEL PARAGUAY. REPARACIÓN CUBIERTAS, DRENAJES DE PATIO Y EFICIENCIA</t>
  </si>
  <si>
    <t>2025/018048</t>
  </si>
  <si>
    <t>COLEGIO PÚBLICO ESCUELAS BOSQUE. OBRAS DE MEJORA Y ADECUACIÓN DE LAS INSTALACIONES</t>
  </si>
  <si>
    <t>2025/028048</t>
  </si>
  <si>
    <t>COLEGIO PÚBLICO EUGENIO MARÍA HOSTOS. OBRAS DE MEJORA Y ADECUACIÓN DE LAS INSTALACIONES</t>
  </si>
  <si>
    <t>2025/038048</t>
  </si>
  <si>
    <t>COLEGIO PÚBLICO LEPANTO. OBRAS DE MEJORA Y ADECUACIÓN DE LAS INSTALACIONES</t>
  </si>
  <si>
    <t>2025/048048</t>
  </si>
  <si>
    <t>COLEGIO PÚBLICO PORTUGAL. OBRAS DE MEJORA Y ADECUACIÓN DE LAS INSTALACIONES</t>
  </si>
  <si>
    <t>2025/058048</t>
  </si>
  <si>
    <t>ESCUELA INFANTIL ANTONIO MERCERO. OBRAS DE MEJORA Y ADECUACIÓN DE LAS INSTALACIONES</t>
  </si>
  <si>
    <t>2025/068048</t>
  </si>
  <si>
    <t>ESCUELA INFANTIL LA BOLA DE CRISTAL. OBRAS DE MEJORA Y ADECUACIÓN DE LAS INSTALACIONES</t>
  </si>
  <si>
    <t>2025/078048</t>
  </si>
  <si>
    <t>ESCUELA INFANTIL LAS VIÑAS. OBRAS DE MEJORA Y ADECUACIÓN DE LAS INSTALACIONES</t>
  </si>
  <si>
    <t>2025/050270</t>
  </si>
  <si>
    <t>DEPORTIVO BÁSICO JARDINES LAS ÁGUILAS. OBRAS DE ACONDICIONAMIENTO</t>
  </si>
  <si>
    <t>2025/001241</t>
  </si>
  <si>
    <t>CENTRO DE MAYORES JOSÉ MANUEL BRINGAS. OBRAS SUSTITUCIÓN CLIMATIZADORA Y OTRAS INSTALACIONES</t>
  </si>
  <si>
    <t>2025/018033</t>
  </si>
  <si>
    <t>COLEGIO PÚBLICO MÉJICO. ADECUACIÓN NORMATIVA PROTECCIÓN CONTRA INCENDIOS, MEJORA CUBIERTA Y OTRAS</t>
  </si>
  <si>
    <t>2025/038033</t>
  </si>
  <si>
    <t>ESCUELA INFANTIL AZALEAS. OBRAS REPARACIÓN INSTALACIÓN ELÉCTRICA</t>
  </si>
  <si>
    <t>2025/048033</t>
  </si>
  <si>
    <t>ESCUELA INFANTIL TARABILLA. OBRAS REPARACIÓN INSTALACIÓN ELÉCTRICA</t>
  </si>
  <si>
    <t>2025/020157</t>
  </si>
  <si>
    <t>CENTRO DEPORTIVO CONCEPCIÓN. MEJORA INSTALACIÓN PROTECCIÓN CONTRA INCENDIOS Y OTRAS</t>
  </si>
  <si>
    <t>2025/028004</t>
  </si>
  <si>
    <t>ESCUELA INFANTIL DOÑA FRANCISQUITA. REPARACIÓN ACCESO Y PATIOS, ADAPTACIÓN INSTALACIONES Y OTRAS</t>
  </si>
  <si>
    <t>2025/038004</t>
  </si>
  <si>
    <t>ESCUELA INFANTIL GRAN VÍA. OBRAS REPARACIÓN ACCESO Y PATIOS, ADAPTACIÓN INSTALACIONES Y OTRAS</t>
  </si>
  <si>
    <t>2025/048004</t>
  </si>
  <si>
    <t>ESCUELA INFANTIL LA ARDILLA. REPARACIÓN CUBIERTA, ACCESOS Y PATIOS, ADECUACIÓN INSTALACIONES Y OTRAS</t>
  </si>
  <si>
    <t>2025/058004</t>
  </si>
  <si>
    <t>ESCUELA INFANTIL LAS PLÉYADES. OBRAS REPARACIÓN CUBIERTA Y ACCESO, INSTALACIÓN CLIMATIZACIÓN Y OTRAS</t>
  </si>
  <si>
    <t>2025/001249</t>
  </si>
  <si>
    <t>COLEGIO PÚBLICO DÁMASO ALONSO. OBRAS DE ACONDICIONAMIENTO INSTALACIÓN DE CALEFACCIÓN</t>
  </si>
  <si>
    <t>2025/001227</t>
  </si>
  <si>
    <t>DEPORTIVO BÁSICO ORIÓN-JÚPITER. OBRAS DE MEJORA DE ACCESOS</t>
  </si>
  <si>
    <t>2025/120306</t>
  </si>
  <si>
    <t>CALLE FEDERICO CARLOS SAINZ DE ROBLES. MEJORA ACCESIBILIDAD Y RENOVACIÓN DE ACERAS</t>
  </si>
  <si>
    <t>2025/220307</t>
  </si>
  <si>
    <t>CALLE SIERRA DE TORNAVACAS, DISTRITO DE VILLA DE VALLECAS. MEJORA DE LAS CONDICIONES DE RODADURA</t>
  </si>
  <si>
    <t>2025/230307</t>
  </si>
  <si>
    <t>CARRETERA DE MADRID A RIVAS DEL JARAMA, DISTRITO DE VICÁLVARO. MEJORA DE LAS CONDICIONES DE RODADURA</t>
  </si>
  <si>
    <t>2025/240307</t>
  </si>
  <si>
    <t>CALLE PINTOR SOROLLA, DISTRITO DE PUENTE DE VALLECAS. MEJORA DE LAS CONDICIONES DE RODADURA</t>
  </si>
  <si>
    <t>2025/250307</t>
  </si>
  <si>
    <t>CALLE ENCOMIENDA DE PALACIOS, DISTRITO DE MORATALAZ. MEJORA DE LAS CONDICIONES DE RODADURA</t>
  </si>
  <si>
    <t>2025/260307</t>
  </si>
  <si>
    <t>CALLE VEINTICINCO DE SEPTIEMBRE, DISTRITO DE SAN BLAS-CANILLEJAS. MEJORA DE CONDICIONES DE RODADURA</t>
  </si>
  <si>
    <t>2025/270307</t>
  </si>
  <si>
    <t>CALLE BUEN GOBERNADOR, DISTRITO DE CIUDAD LINEAL. MEJORA DE LAS CONDICIONES DE RODADURA</t>
  </si>
  <si>
    <t>2025/280307</t>
  </si>
  <si>
    <t>CALLE ÁGREDA, DISTRITO DE HORTALEZA. MEJORA DE LAS CONDICIONES DE RODADURA</t>
  </si>
  <si>
    <t>2025/290307</t>
  </si>
  <si>
    <t>C/ MARQUÉS DE BERNA, DISTRITO DE BARAJAS. MEJORA DE LAS CONDICIONES DE RODADURA</t>
  </si>
  <si>
    <t>2025/300307</t>
  </si>
  <si>
    <t>CALLE ISLA DE ALEGRANZA, DISTRITO DE MONCLOA-ARAVACA. MEJORA DE LAS CONDICIONES DE RODADURA</t>
  </si>
  <si>
    <t>2025/310307</t>
  </si>
  <si>
    <t>CALLE LABASTIDA, DISTRITO DE FUENCARRAL-EL PARDO. MEJORA DE LAS CONDICIONES DE RODADURA</t>
  </si>
  <si>
    <t>2025/050303</t>
  </si>
  <si>
    <t>MUROS DE LA CALLE DE LOS MARINEROS. ADECUACIÓN DE RAMPA Y ACCESIBILIDAD</t>
  </si>
  <si>
    <t>2025/070303</t>
  </si>
  <si>
    <t>PASO INFERIOR GRAN VÍA DEL ESTE CON AURORA BOREAL Y PIROTECNIA. OBRAS DE ACONDICIONAMIENTO</t>
  </si>
  <si>
    <t>2025/001318</t>
  </si>
  <si>
    <t>COMPLEJO NAVAS DE TOLOSA, CALLE BENIMANET, 109. OBRAS DE DEMOLICIÓN DEL MÓDULO 2</t>
  </si>
  <si>
    <t>2025/018058</t>
  </si>
  <si>
    <t>COLEGIO PÚBLICO LUIS BELLO. MEJORA INSTALACIONES PARA EFICIENCIA ENERGÉTICA Y OTRAS</t>
  </si>
  <si>
    <t>2025/028058</t>
  </si>
  <si>
    <t>COLEGIO PÚBLICO SAN JUAN DE LA CRUZ. RENOVACIÓN INSTALACIONES COCINA, TOLDOS Y OTRAS DE CONSERVACIÓN</t>
  </si>
  <si>
    <t>2025/001306</t>
  </si>
  <si>
    <t>COLEGIO PÚBLICO IGNACIO ZULOAGA. ADECUACIÓN INSTALACIONES CALEFACCIÓN Y AGUA Y RETIRADA AMIANTO</t>
  </si>
  <si>
    <t>2025/048027</t>
  </si>
  <si>
    <t>COLEGIO PÚBLICO PÍO XII. OBRAS DE ADECUACIÓN INSTALACIONES, FACHADAS Y ACABADOS INTERIORES</t>
  </si>
  <si>
    <t>2025/028028</t>
  </si>
  <si>
    <t>ESCUELA INFANTIL CAMPANILLA. ADAPTACIÓN A NORMATIVA DE LAS INSTALACIONES Y OTRAS OBRAS DE SEGURIDAD</t>
  </si>
  <si>
    <t>2025/001324</t>
  </si>
  <si>
    <t>COLEGIO PÚBLICO RUFINO BLANCO. OBRAS DE ADECUACIÓN DE FONTANERÍA</t>
  </si>
  <si>
    <t>2025/018129</t>
  </si>
  <si>
    <t>COLEGIO PÚBLICO ANTONIO FONTÁN.ADECUACIÓN VALLADO PISTAS DEPORTIVAS, PUERTAS Y EFICIENCIA ENERGÉTICA</t>
  </si>
  <si>
    <t>2025/028129</t>
  </si>
  <si>
    <t>COLEGIO PÚBLICO BRAVO MURILLO. CONSERVACIÓN CUBIERTAS, SISTEMAS ANTIPALOMAS Y OTRAS MEJORAS</t>
  </si>
  <si>
    <t>2025/038129</t>
  </si>
  <si>
    <t>COLEGIO PÚBLICO BREOGÁN. EXIGENCIAS INSPECCIÓN TÉCNICA DE EDIFICIOS Y OTRAS MEJORAS</t>
  </si>
  <si>
    <t>2025/068129</t>
  </si>
  <si>
    <t>COLEGIO PÚBLICO JOSÉ BERGAMÍN. OBRAS DE REFORMA  REVESTIMIENTOS EN PATIOS INTERIORES Y EXTERIORES</t>
  </si>
  <si>
    <t>2025/078129</t>
  </si>
  <si>
    <t>COLEGIO PÚBLICO LEOPOLDO CALVO SOTELO. MEJORA INSTALACIONES, SANEAMIENTO Y EFICIENCIA ENERGÈTICA</t>
  </si>
  <si>
    <t>2025/088129</t>
  </si>
  <si>
    <t>COLEGIO PÚBLICO LORENZO LUZURIAGA. SUSTITUCIÓN DE VALLADO Y OTRAS INSPECCIÓN TÉCNICA DE EDIFICIOS</t>
  </si>
  <si>
    <t>2025/098129</t>
  </si>
  <si>
    <t>COLEGIO PÚBLICO MIRASIERRA. ALEROS, FACHADAS, REVESTIMIENTO Y EFICIENCIA EN FONTANERÍA</t>
  </si>
  <si>
    <t>2025/118129</t>
  </si>
  <si>
    <t>COLEGIO PÚBLICO PRÍNCIPE FELIPE. OBRAS DE ADECUACIÓN ASEO ACCESIBLE Y EFICIENCIA ENERGÉTICA</t>
  </si>
  <si>
    <t>2025/018135</t>
  </si>
  <si>
    <t>ESCUELA INFANTIL LA ROSA DEL AZAFRÁN. OBRAS DE CONSERVACIÓN</t>
  </si>
  <si>
    <t>2025/028135</t>
  </si>
  <si>
    <t>ESCUELA INFANTIL LA CORTE DEL FARAÓN. OBRAS DE CONSERVACIÓN</t>
  </si>
  <si>
    <t>2025/038135</t>
  </si>
  <si>
    <t>ESCUELA INFANTIL LA CARACOLA. OBRAS DE CONSERVACIÓN</t>
  </si>
  <si>
    <t>2025/048135</t>
  </si>
  <si>
    <t>ESCUELA INFANTIL POETA GLORIA FUERTES. OBRAS DE CONSERVACIÓN</t>
  </si>
  <si>
    <t>2025/058135</t>
  </si>
  <si>
    <t>ESCUELA INFANTIL ELENA FORTÚN. OBRAS DE CONSERVACIÓN</t>
  </si>
  <si>
    <t>2025/010269</t>
  </si>
  <si>
    <t>COLEGIO PÚBLICO NUESTRA SEÑORA DEL LUCERO. OBRAS DE ACONDICIONAMIENTO</t>
  </si>
  <si>
    <t>2025/020269</t>
  </si>
  <si>
    <t>COLEGIO PÚBLICO REPÚBLICA DE URUGUAY. OBRAS DE ACONDICIONAMIENTO</t>
  </si>
  <si>
    <t>2025/030269</t>
  </si>
  <si>
    <t>COLEGIO PÚBLICO ALCALDE DE MÓSTOLES. OBRAS DE ACONDICIONAMIENTO</t>
  </si>
  <si>
    <t>2025/040269</t>
  </si>
  <si>
    <t>COLEGIO PÚBLICO AMADEO VIVES. OBRAS DE ACONDICIONAMIENTO</t>
  </si>
  <si>
    <t>2025/050269</t>
  </si>
  <si>
    <t>COLEGIO PÚBLICO COSTA RICA. OBRAS DE ACONDICIONAMIENTO</t>
  </si>
  <si>
    <t>2025/070270</t>
  </si>
  <si>
    <t>DEPORTIVO BÁSICO SAN BENIGNO. OBRAS DE REFORMA INTEGRAL</t>
  </si>
  <si>
    <t>2025/050271</t>
  </si>
  <si>
    <t>CENTRO DE MAYORES CAMPAMENTO. OBRAS DE ADECUACIÓN DE MEDIDAS DE EVACUACIÓN Y RENOVACIÓN COCINA</t>
  </si>
  <si>
    <t>2025/010272</t>
  </si>
  <si>
    <t>COLEGIO PÚBLICO GLORIA FUERTES. OBRAS DE ACCESIBILIDAD, SEGURIDAD Y EFICIENCIA ENERGÉTICA</t>
  </si>
  <si>
    <t>2025/068032</t>
  </si>
  <si>
    <t>ESCUELA INFANTIL LA CORNISA. OBRAS ADECUACIÓN INSTALACIONES INTRUSIÓN Y MEJORA EFICIENCIA ENERGÉTICA</t>
  </si>
  <si>
    <t>2025/020274</t>
  </si>
  <si>
    <t>CENTRO DEPORTIVO ORCASITAS. INSTALACIÓN DE CALDERAS EN EL PABELLÓN JESÚS ROLLÁN</t>
  </si>
  <si>
    <t>2025/030277</t>
  </si>
  <si>
    <t>CENTRO CULTURAL ORCASUR. OBRAS DE REFORMA DE CUBIERTA, ADECUACIÓN DE ESPACIOS Y OTRAS</t>
  </si>
  <si>
    <t>2025/010156</t>
  </si>
  <si>
    <t>COLEGIO PÚBLICO LEOPOLDO ALAS. OBRAS REPARACIÓN DE RED DE SANEAMIENTO, RENOVACIÓN PAVIMENTO Y OTRAS</t>
  </si>
  <si>
    <t>2025/028033</t>
  </si>
  <si>
    <t>COLEGIO PÚBLICO SAN JUAN BAUTISTA. ADECUACIÓN NORMATIVA PROTECCIÓN CONTRA INCENDIOS Y OTRAS</t>
  </si>
  <si>
    <t>2025/001301</t>
  </si>
  <si>
    <t>COLEGIO PÚBLICO NUESTRA SEÑORA DE LA LUZ. OBRAS DE ACONDICIONAMIENTO INSTALACIÓN DE CALEFACCIÓN</t>
  </si>
  <si>
    <t>2025/001302</t>
  </si>
  <si>
    <t>COLEGIO PÚBLICO BARCELONA. OBRAS DE ACONDICIONAMIENTO INSTALACIÓN DE CALEFACCIÓN</t>
  </si>
  <si>
    <t>2025/001334</t>
  </si>
  <si>
    <t>ESCUELA INFANTIL MOLINOS DE VIENTO. OBRAS ADECUACIÓN SISTEMA DE PROTECCIÓN CONTRA INCENDIOS</t>
  </si>
  <si>
    <t>2025/001314</t>
  </si>
  <si>
    <t>CENTRO DEPORTIVO MARGOT MOLES. REFORMA DEPÓSITOS AGUA CALIENTE SANITARIA Y OTRAS</t>
  </si>
  <si>
    <t>2025/018007</t>
  </si>
  <si>
    <t>COLEGIO PÚBLICO MARGARET THATCHER. RENATURALIZACIÓN ENTRADA,REPARACIÓN HUERTO,INSTALACIONES Y OTRAS</t>
  </si>
  <si>
    <t>2025/028007</t>
  </si>
  <si>
    <t>ESCUELA INFANTIL EL BATEO. ADECUACIÓN ACCESOS AULAS, ASEOS, INSTALACIONES Y OTRAS MEJORAS</t>
  </si>
  <si>
    <t>2025/048134</t>
  </si>
  <si>
    <t>COLEGIO PÚBLICO MAESTRO PADILLA. OBRAS DE INSTALACIÓN DE SOMBRA Y FUENTES EN PATIO</t>
  </si>
  <si>
    <t>2025/058134</t>
  </si>
  <si>
    <t>COLEGIO PÚBLICO PERÚ. OBRAS DE INSTALACIÓN DE SOMBRA Y FUENTES EN PATIO</t>
  </si>
  <si>
    <t>2025/360307</t>
  </si>
  <si>
    <t>CALLE PILAR DE ZARAGOZA, DISTRITO DE SALAMANCA. MEJORA DE LAS CONDICIONES DE RODADURA</t>
  </si>
  <si>
    <t>2025/370307</t>
  </si>
  <si>
    <t>CALLE SIRIO, DISTRITO DE RETIRO. MEJORA DE LAS CONDICIONES DE RODADURA</t>
  </si>
  <si>
    <t>2025/380307</t>
  </si>
  <si>
    <t>CALLE VELÁZQUEZ, DISTRITO DE CHAMARTÍN. MEJORA DE LAS CONDICIONES DE RODADURA</t>
  </si>
  <si>
    <t>2025/090303</t>
  </si>
  <si>
    <t>PASO ELEVADO JOSÉ VASCONCELOS SOBRE PASEO CASTELLANA. OBRAS REPARACIÓN Y MEJORA IMPERMEABILIZACIÓN</t>
  </si>
  <si>
    <t>2025/010212</t>
  </si>
  <si>
    <t>COLEGIO PÚBLICO VÁZQUEZ DE MELLA. OBRAS DE REPARACIÓN Y MEJORA DE LAS CONDICIONES ACÚSTICAS</t>
  </si>
  <si>
    <t>2025/038095</t>
  </si>
  <si>
    <t>COLEGIO PÚBLICO VÁZQUEZ DE MELLA. OBRAS CONSERVACIÓN Y ADAPTACIÓN NORMATIVA</t>
  </si>
  <si>
    <t>2025/018028</t>
  </si>
  <si>
    <t>ESCUELA INFANTIL AGUA DULCE. ADECUACIÓN INSTALACIÓN TÉRMICA Y OTRAS OBRAS DE SEGURIDAD</t>
  </si>
  <si>
    <t>2025/038028</t>
  </si>
  <si>
    <t>ESCUELA INFANTIL GAVILANES. ADAPTACIÓN A NORMATIVA INSTALACIÓN CONTRA INCENDIOS Y SEGURIDAD</t>
  </si>
  <si>
    <t>2025/038007</t>
  </si>
  <si>
    <t>ESCUELA INFANTIL LA CHULAPONA. INSTALACIÓN CLIMATIZACIÓN, JUEGOS INFANTILES Y OTRAS MEJORAS</t>
  </si>
  <si>
    <t>2025/048041</t>
  </si>
  <si>
    <t>ESCUELA INFANTIL FERNANDO EL CATÓLICO. OBRAS DE MEJORA INSTALACIONES, CONSERVACIÓN DE AULAS Y OTRAS</t>
  </si>
  <si>
    <t>2025/018041</t>
  </si>
  <si>
    <t>COLEGIO PÚBLICO CERVANTES. OBRAS DE REPARACIÓN CUBIERTA Y ADECUACIÓN A NORMATIVA CONTRA INCENCIOS</t>
  </si>
  <si>
    <t>2025/028041</t>
  </si>
  <si>
    <t>COLEGIO PÚBLICO CLAUDIO MOYANO. OBRAS MEJORA SEGURIDAD, ADAPTACIÓN INSTALACIONES, FACHADAS Y OTRAS</t>
  </si>
  <si>
    <t>2025/038041</t>
  </si>
  <si>
    <t>COLEGIO PÚBLICO FERNANDO EL CATÓLICO. REPARACIÓN RED DE SANEAMIENTO Y ADECUACIÓN DE INSTALACIONES</t>
  </si>
  <si>
    <t>2025/080270</t>
  </si>
  <si>
    <t>CENTRO DEPORTIVO GALLUR. OBRAS DE ACONDICIONAMIENTO</t>
  </si>
  <si>
    <t>2025/070271</t>
  </si>
  <si>
    <t>EDIFICIO SEDE DISTRITO LATINA. OBRAS DE ACONDICIONAMIENTO INTERIOR INSTALACIONES Y OTRAS MEJORAS</t>
  </si>
  <si>
    <t>2025/100271</t>
  </si>
  <si>
    <t>CENTRO CULTURAL JOSÉ LUIS SAMPEDRO. ACONDICIONAMIENTO Y ADAPTACIÓN NORMATIVA PROTECCIÓN INCENDIOS</t>
  </si>
  <si>
    <t>2025/390307</t>
  </si>
  <si>
    <t>CALLES HIDRATOS, CORTIJO Y OTRAS DEL DISTRITO DE VILLAVERDE. MEJORA DE LAS CONDICIONES DE RODADURA</t>
  </si>
  <si>
    <t>2025/400307</t>
  </si>
  <si>
    <t>GLORIETA MARQUÉS DE VADILLO Y OTRAS CALLES DEL DISTRITO DE CARABANCHEL. MEJORA CONDICIONES RODADURA</t>
  </si>
  <si>
    <t>2025/410307</t>
  </si>
  <si>
    <t>CALLE DOCTOR LARRA Y CEREZO Y OTRAS DEL DISTRITO DE LATINA. MEJORA DE LAS CONDICIONES DE RODADURA</t>
  </si>
  <si>
    <t>2025/420307</t>
  </si>
  <si>
    <t>CALLE FAUSTA ELORZ Y OTRAS DEL DISTRITO DE USERA. MEJORA DE LAS CONDICIONES DE RODADURA</t>
  </si>
  <si>
    <t>2025/038134</t>
  </si>
  <si>
    <t>COLEGIO PÚBLICO CONCEPCIÓN ARENAL. OBRAS DE INSTALACIÓN DE SOMBRA Y FUENTES EN PATIO</t>
  </si>
  <si>
    <t>2025/130306</t>
  </si>
  <si>
    <t>CALLE DEL PRADO. ADECUACIÓN DE VIALES Y MEJORA DE LA ACCESIBILIDAD</t>
  </si>
  <si>
    <t>2025/140306</t>
  </si>
  <si>
    <t>PLAZUELA DE SAN GINÉS Y ENTORNO. ADECUACIÓN DE VIALES Y MEJORA DE LA ACCESIBILIDAD</t>
  </si>
  <si>
    <t>2025/028095</t>
  </si>
  <si>
    <t>COLEGIO PÚBLICO MORENO ROSALES. INSTALACIÓN SISTEMA ANTIAVES Y OTRAS DE CONSERVACIÓN</t>
  </si>
  <si>
    <t>2025/048007</t>
  </si>
  <si>
    <t>ESCUELA INFANTIL LA COLINA. SUSTITUCIÓN SUELO, MEJORA ESCALERA, PUERTAS, INSTALACIONES Y OTRAS</t>
  </si>
  <si>
    <t>2025/030286</t>
  </si>
  <si>
    <t>DEPORTIVO BÁSICO BARRIO DE SANTA ANA-ANDRÉS NAVARRETE. OBRAS CONSOLIDACIÓN MURO</t>
  </si>
  <si>
    <t>2025/108129</t>
  </si>
  <si>
    <t>COLEGIO PÚBLICO PRÍNCIPE ASTURIAS.ADAPTACIÓN NORMATIVA PROTECCIÓN INCENCIOS Y SUSTITUCIÓN LUCERNARIO</t>
  </si>
  <si>
    <t>2025/018134</t>
  </si>
  <si>
    <t>COLEGIO PÚBLICO BERCEO I. OBRAS DE INSTALACIÓN DE SOMBRA Y FUENTES EN PATIO</t>
  </si>
  <si>
    <t>2025/028134</t>
  </si>
  <si>
    <t>COLEGIO PÚBLICO BERCEO II. OBRAS DE INSTALACIÓN DE SOMBRA Y FUENTES EN PATIO</t>
  </si>
  <si>
    <t>2025/500307</t>
  </si>
  <si>
    <t>CALLE AZOR, DISTRITO DE LATINA. MEJORA DE LAS CONDICIONES DE RODADURA</t>
  </si>
  <si>
    <t>2025/530307</t>
  </si>
  <si>
    <t>CALLE EUGENIA DE MONTIJO, DISTRITO DE CARABANCHEL. MEJORA DE LAS CONDICIONES DE RODADURA</t>
  </si>
  <si>
    <t>2025/550307</t>
  </si>
  <si>
    <t>CALLE ALCOCER, DISTRITO DE VILLAVERDE. MEJORA DE LAS CONDICIONES DE RODADURA</t>
  </si>
  <si>
    <t>2025/580307</t>
  </si>
  <si>
    <t>CALLE DOLORES BARRANCO, DISTRITO DE USERA. MEJORA DE LAS CONDICIONES DE RODADURA</t>
  </si>
  <si>
    <t>2025/058033</t>
  </si>
  <si>
    <t>ESCUELA INFANTIL VEO VEO. OBRAS REPARACIÓN INSTALACIÓN ELÉCTRICA</t>
  </si>
  <si>
    <t>2025/058032</t>
  </si>
  <si>
    <t>COLEGIO PÚBLICO REPÚBLICA DE VENEZUELA.MEJORAS EFICIENCIA ENERGETICA,INSTALACIONES INTRUSIÓN Y OTRAS</t>
  </si>
  <si>
    <t>IMPORTE INICIAL</t>
  </si>
  <si>
    <t>2025/018095</t>
  </si>
  <si>
    <t>COLEGIO PÚBLICO EMILIA PARDO BAZÁN. OBRAS DE SUSTITUCIÓN DE CARPINTERÍA INTERIOR</t>
  </si>
  <si>
    <t>2025/048095</t>
  </si>
  <si>
    <t>ESCUELA INFANTIL SAN ANTÓN. OBRAS DE VALLADO PARA MEJORA CONDICIONES SEGURIDAD</t>
  </si>
  <si>
    <t>2025/028027</t>
  </si>
  <si>
    <t>COLEGIO PÚBLICO FELIPE II. OBRAS DE ADECUACIÓN ELEMENTOS DE FACHADA Y PATIOS</t>
  </si>
  <si>
    <t>2025/018032</t>
  </si>
  <si>
    <t>COLEGIO PÚBLICO JUAN SEBASTIÁN ELCANO. MEJORAS EFICIENCIA ENERGÉTICA,INSTALACIONES INTRUSIÓN Y OTRAS</t>
  </si>
  <si>
    <t>2025/028032</t>
  </si>
  <si>
    <t>COLEGIO PÚBLICO MARCELO USERA. OBRAS DE RESTAURACIÓN DE TEMPLETE EN PATIO DE ACCESO</t>
  </si>
  <si>
    <t>COLEGIO PÚBLICO MESETA DE ORCASITAS. OBRAS DE ADECUACIÓN ACCESOS E INSTALACIONES INTRUSIÓN</t>
  </si>
  <si>
    <t>COLEGIO PÚBLICO PUERTO RICO. MEJORA CONTROL ACCESOS Y ADECUACIÓN INSTALACIONES CONTRA INCENDIOS</t>
  </si>
  <si>
    <t>2025/018004</t>
  </si>
  <si>
    <t>ESCUELA INFANTIL ANA DE AUSTRIA. OBRAS REPARACIÓN ACCESO Y PATIOS, ADAPTACIÓN INSTALACIONES Y OTRAS</t>
  </si>
  <si>
    <t>BOLSA VINCUL. JURÍDICA</t>
  </si>
  <si>
    <t>2025/038032</t>
  </si>
  <si>
    <t>2025/048032</t>
  </si>
  <si>
    <t>+5</t>
  </si>
  <si>
    <t>10</t>
  </si>
  <si>
    <t>RESUMEN POR SECCIONES Y RESPONSABLE DE PROGRAMA.</t>
  </si>
  <si>
    <t>GRADO DE CUMPLIMIENTO DE LOS OBJETIVOS PRESUPUESTARIOS Y ECONÓMICOS</t>
  </si>
  <si>
    <t>PROYECTOS APROBADOS. EFECTOS PRESUPUESTARIOS Y ECONÓMICOS PREVISTOS VIDA ÚTIL</t>
  </si>
  <si>
    <t>Nº PR.</t>
  </si>
  <si>
    <t>CRÉDITO DEFINITIVO</t>
  </si>
  <si>
    <t>INCREMENTO DE INGRESOS</t>
  </si>
  <si>
    <t>REDUCCIÓN GASTOS</t>
  </si>
  <si>
    <t>C. DEL DISTRITO DE CENTRO</t>
  </si>
  <si>
    <t>C. DEL DISTRITO DE ARGANZUELA</t>
  </si>
  <si>
    <t>C. DEL DISTRITO DE RETIRO</t>
  </si>
  <si>
    <t>C. DEL DISTRITO DE SALAMANCA</t>
  </si>
  <si>
    <t>C. DEL DISTRITO DE CHAMARTÍN</t>
  </si>
  <si>
    <t>C. DEL DISTRITO DE TETUÁN</t>
  </si>
  <si>
    <t>C. DEL DISTRITO DE CHAMBERÍ</t>
  </si>
  <si>
    <t>C. DEL DISTRITO DE FUENCARRAL-EL PARDO</t>
  </si>
  <si>
    <t>C. DEL DISTRITO DE MONCLOA-ARAVACA</t>
  </si>
  <si>
    <t>C. DEL DISTRITO DE LATINA</t>
  </si>
  <si>
    <t>C. DEL DISTRITO DE CARABANCHEL</t>
  </si>
  <si>
    <t>C. DEL DISTRITO DE USERA</t>
  </si>
  <si>
    <t>C. DEL DISTRITO DE PUENTE DE VALLECAS</t>
  </si>
  <si>
    <t>C. DEL DISTRITO DE MORATALAZ</t>
  </si>
  <si>
    <t>C. DEL DISTRITO DE CIUDAD LINEAL</t>
  </si>
  <si>
    <t>C. DEL DISTRITO DE HORTALEZA</t>
  </si>
  <si>
    <t>C. DEL DISTRITO DE VILLAVERDE</t>
  </si>
  <si>
    <t>C. DEL DISTRITO DE VILLA DE VALLECAS</t>
  </si>
  <si>
    <t>C. DEL DISTRITO DE VICÁLVARO</t>
  </si>
  <si>
    <t>C. DEL DISTRITO DE BARAJAS</t>
  </si>
  <si>
    <t>CLASIFICACIÓN POR SECCIONES Y RESPONSABLE DE PROGRAMA.</t>
  </si>
  <si>
    <t>VIDA ÚTIL (años)</t>
  </si>
  <si>
    <t>OBLIGACIONES RECONOCIDAS</t>
  </si>
  <si>
    <t xml:space="preserve">   Datos contabilizados a 31 de diciembre de 2025</t>
  </si>
  <si>
    <t xml:space="preserve">   SECCIÓN   /   RESPONSABLE / PROGRAMA DE FINANCIACIÓN /CODIGO DE PROYECTO</t>
  </si>
  <si>
    <t>CRÉDITO AUTORIZADO 2025</t>
  </si>
  <si>
    <t>EFECTOS PRESUPUESTARIOS Y ECONÓMICOS AÑO 2025</t>
  </si>
  <si>
    <t>CRÉDITO DISPUESTO 2025</t>
  </si>
  <si>
    <t>D.G. PLANIFICACIÓN E INFRAESTRUCTURAS DE MOVILIDAD</t>
  </si>
  <si>
    <t>D.G. REGENERACIÓN URBANA</t>
  </si>
  <si>
    <t>D.G. CONSERVACIÓN DE VÍAS PÚBLICAS</t>
  </si>
  <si>
    <t xml:space="preserve">EJECUCIÓN INVERSIONES FINANCIERAMENTE SOSTENIBLES 2025 AYUNTAMIENTO DE MADRID. </t>
  </si>
  <si>
    <t>D.G. ESPACIO PÚBLICO, OBRAS E INFRAESTRUCTURAS</t>
  </si>
  <si>
    <t>D.G. CONSTRUCCIÓN, MANTENIMIENTO Y REHABILITACIÓN INMUEBLES MUNICIPALES</t>
  </si>
  <si>
    <t xml:space="preserve">   DISTRITOS DE LA CIUDAD</t>
  </si>
  <si>
    <t xml:space="preserve">   OBRAS Y EQUIPAMIENTOS</t>
  </si>
  <si>
    <t xml:space="preserve">   POLÍTICAS DE VIVIENDA</t>
  </si>
  <si>
    <t xml:space="preserve">   URBANISMO, MEDIO AMBIENTE Y MOVILIDAD</t>
  </si>
  <si>
    <t>INCREMENTO GASTO CORR.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</si>
</sst>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b/>
      <u/>
      <sz val="10"/>
      <color theme="1"/>
      <name val="Tahoma"/>
      <family val="2"/>
    </font>
    <font>
      <sz val="8"/>
      <color rgb="FF0000FF"/>
      <name val="Tahoma"/>
      <family val="2"/>
    </font>
    <font>
      <b/>
      <sz val="7"/>
      <name val="Tahoma"/>
      <family val="2"/>
    </font>
    <font>
      <b/>
      <sz val="8"/>
      <color theme="0"/>
      <name val="Tahoma"/>
      <family val="2"/>
    </font>
    <font>
      <b/>
      <sz val="8"/>
      <name val="Tahoma"/>
      <family val="2"/>
    </font>
    <font>
      <sz val="8"/>
      <color theme="0"/>
      <name val="Tahoma"/>
      <family val="2"/>
    </font>
    <font>
      <sz val="8"/>
      <color rgb="FF0070C0"/>
      <name val="Tahoma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2156FF"/>
        <bgColor indexed="64"/>
      </patternFill>
    </fill>
    <fill>
      <patternFill patternType="solid">
        <fgColor rgb="FFCCECFF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/>
      <top style="thick">
        <color indexed="64"/>
      </top>
      <bottom style="thin">
        <color theme="8" tint="0.79998168889431442"/>
      </bottom>
      <diagonal/>
    </border>
    <border>
      <left/>
      <right/>
      <top style="thick">
        <color indexed="64"/>
      </top>
      <bottom style="thin">
        <color theme="8" tint="0.79998168889431442"/>
      </bottom>
      <diagonal/>
    </border>
    <border>
      <left/>
      <right style="thick">
        <color indexed="64"/>
      </right>
      <top style="thick">
        <color indexed="64"/>
      </top>
      <bottom style="thin">
        <color theme="8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medium">
        <color theme="1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medium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medium">
        <color auto="1"/>
      </right>
      <top/>
      <bottom style="hair">
        <color theme="1"/>
      </bottom>
      <diagonal/>
    </border>
    <border>
      <left style="medium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hair">
        <color theme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medium">
        <color theme="1"/>
      </bottom>
      <diagonal/>
    </border>
    <border>
      <left style="thin">
        <color auto="1"/>
      </left>
      <right style="medium">
        <color auto="1"/>
      </right>
      <top style="hair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hair">
        <color theme="1"/>
      </bottom>
      <diagonal/>
    </border>
    <border>
      <left style="thin">
        <color auto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medium">
        <color theme="1"/>
      </right>
      <top style="hair">
        <color theme="1"/>
      </top>
      <bottom/>
      <diagonal/>
    </border>
    <border>
      <left style="thin">
        <color auto="1"/>
      </left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medium">
        <color auto="1"/>
      </left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hair">
        <color theme="1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 applyFont="0" applyFill="0" applyBorder="0" applyAlignment="0" applyProtection="0"/>
    <xf numFmtId="0" fontId="4" fillId="0" borderId="0"/>
    <xf numFmtId="0" fontId="1" fillId="0" borderId="0"/>
  </cellStyleXfs>
  <cellXfs count="126">
    <xf numFmtId="0" fontId="0" fillId="0" borderId="0" xfId="0"/>
    <xf numFmtId="0" fontId="5" fillId="0" borderId="0" xfId="2" applyFont="1" applyAlignment="1">
      <alignment horizontal="center"/>
    </xf>
    <xf numFmtId="0" fontId="5" fillId="0" borderId="0" xfId="2" applyFont="1"/>
    <xf numFmtId="0" fontId="7" fillId="0" borderId="0" xfId="2" applyFont="1" applyAlignment="1">
      <alignment horizontal="left"/>
    </xf>
    <xf numFmtId="0" fontId="8" fillId="0" borderId="0" xfId="2" applyFont="1"/>
    <xf numFmtId="1" fontId="8" fillId="0" borderId="0" xfId="2" applyNumberFormat="1" applyFont="1" applyAlignment="1">
      <alignment horizontal="center"/>
    </xf>
    <xf numFmtId="4" fontId="8" fillId="0" borderId="0" xfId="2" applyNumberFormat="1" applyFont="1" applyAlignment="1">
      <alignment horizontal="center"/>
    </xf>
    <xf numFmtId="4" fontId="8" fillId="0" borderId="0" xfId="2" applyNumberFormat="1" applyFont="1"/>
    <xf numFmtId="2" fontId="8" fillId="0" borderId="0" xfId="2" applyNumberFormat="1" applyFont="1"/>
    <xf numFmtId="0" fontId="5" fillId="0" borderId="0" xfId="4" applyFont="1" applyFill="1"/>
    <xf numFmtId="0" fontId="5" fillId="0" borderId="0" xfId="4" applyFont="1" applyFill="1" applyAlignment="1">
      <alignment horizontal="center"/>
    </xf>
    <xf numFmtId="4" fontId="5" fillId="0" borderId="0" xfId="4" applyNumberFormat="1" applyFont="1" applyFill="1" applyAlignment="1">
      <alignment horizontal="center"/>
    </xf>
    <xf numFmtId="49" fontId="5" fillId="0" borderId="0" xfId="2" applyNumberFormat="1" applyFont="1" applyAlignment="1">
      <alignment horizontal="justify" wrapText="1"/>
    </xf>
    <xf numFmtId="0" fontId="9" fillId="0" borderId="0" xfId="5" applyFont="1" applyAlignment="1">
      <alignment vertical="center"/>
    </xf>
    <xf numFmtId="0" fontId="11" fillId="0" borderId="0" xfId="2" applyFont="1"/>
    <xf numFmtId="10" fontId="5" fillId="0" borderId="0" xfId="4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0" fontId="5" fillId="0" borderId="0" xfId="0" applyFont="1" applyFill="1" applyAlignment="1">
      <alignment horizontal="right"/>
    </xf>
    <xf numFmtId="4" fontId="6" fillId="0" borderId="0" xfId="0" applyNumberFormat="1" applyFont="1" applyFill="1"/>
    <xf numFmtId="4" fontId="13" fillId="0" borderId="0" xfId="0" applyNumberFormat="1" applyFont="1"/>
    <xf numFmtId="4" fontId="13" fillId="0" borderId="0" xfId="0" applyNumberFormat="1" applyFont="1" applyFill="1" applyAlignment="1">
      <alignment horizontal="right"/>
    </xf>
    <xf numFmtId="0" fontId="11" fillId="0" borderId="0" xfId="2" applyFont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10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" vertical="center" wrapText="1"/>
    </xf>
    <xf numFmtId="0" fontId="10" fillId="3" borderId="13" xfId="2" applyFont="1" applyFill="1" applyBorder="1" applyAlignment="1">
      <alignment horizontal="center" vertical="center" wrapText="1"/>
    </xf>
    <xf numFmtId="4" fontId="10" fillId="3" borderId="13" xfId="2" applyNumberFormat="1" applyFont="1" applyFill="1" applyBorder="1" applyAlignment="1">
      <alignment horizontal="center" vertical="center" wrapText="1"/>
    </xf>
    <xf numFmtId="4" fontId="10" fillId="3" borderId="14" xfId="2" applyNumberFormat="1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left" vertical="center" wrapText="1"/>
    </xf>
    <xf numFmtId="0" fontId="10" fillId="3" borderId="21" xfId="2" applyFont="1" applyFill="1" applyBorder="1" applyAlignment="1">
      <alignment horizontal="center" vertical="center" wrapText="1"/>
    </xf>
    <xf numFmtId="4" fontId="10" fillId="3" borderId="22" xfId="2" applyNumberFormat="1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left"/>
    </xf>
    <xf numFmtId="0" fontId="10" fillId="3" borderId="28" xfId="2" applyFont="1" applyFill="1" applyBorder="1" applyAlignment="1">
      <alignment horizontal="center"/>
    </xf>
    <xf numFmtId="0" fontId="10" fillId="3" borderId="28" xfId="2" applyFont="1" applyFill="1" applyBorder="1"/>
    <xf numFmtId="0" fontId="10" fillId="3" borderId="21" xfId="2" applyFont="1" applyFill="1" applyBorder="1" applyAlignment="1">
      <alignment horizontal="center"/>
    </xf>
    <xf numFmtId="0" fontId="10" fillId="3" borderId="13" xfId="2" applyFont="1" applyFill="1" applyBorder="1" applyAlignment="1">
      <alignment horizontal="center"/>
    </xf>
    <xf numFmtId="4" fontId="10" fillId="3" borderId="13" xfId="2" applyNumberFormat="1" applyFont="1" applyFill="1" applyBorder="1"/>
    <xf numFmtId="4" fontId="10" fillId="3" borderId="22" xfId="2" applyNumberFormat="1" applyFont="1" applyFill="1" applyBorder="1"/>
    <xf numFmtId="4" fontId="10" fillId="3" borderId="23" xfId="2" applyNumberFormat="1" applyFont="1" applyFill="1" applyBorder="1"/>
    <xf numFmtId="4" fontId="10" fillId="3" borderId="14" xfId="2" applyNumberFormat="1" applyFont="1" applyFill="1" applyBorder="1"/>
    <xf numFmtId="0" fontId="12" fillId="0" borderId="34" xfId="2" applyFont="1" applyBorder="1" applyAlignment="1">
      <alignment horizontal="center"/>
    </xf>
    <xf numFmtId="0" fontId="5" fillId="0" borderId="35" xfId="2" applyFont="1" applyBorder="1" applyAlignment="1">
      <alignment horizontal="center"/>
    </xf>
    <xf numFmtId="4" fontId="5" fillId="0" borderId="35" xfId="2" applyNumberFormat="1" applyFont="1" applyBorder="1"/>
    <xf numFmtId="4" fontId="5" fillId="0" borderId="36" xfId="2" applyNumberFormat="1" applyFont="1" applyBorder="1"/>
    <xf numFmtId="0" fontId="12" fillId="0" borderId="37" xfId="2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4" fontId="5" fillId="0" borderId="38" xfId="2" applyNumberFormat="1" applyFont="1" applyBorder="1"/>
    <xf numFmtId="4" fontId="5" fillId="0" borderId="39" xfId="2" applyNumberFormat="1" applyFont="1" applyBorder="1"/>
    <xf numFmtId="0" fontId="5" fillId="0" borderId="38" xfId="2" applyFont="1" applyFill="1" applyBorder="1" applyAlignment="1">
      <alignment horizontal="center"/>
    </xf>
    <xf numFmtId="4" fontId="5" fillId="0" borderId="38" xfId="2" applyNumberFormat="1" applyFont="1" applyFill="1" applyBorder="1"/>
    <xf numFmtId="4" fontId="5" fillId="0" borderId="38" xfId="2" applyNumberFormat="1" applyFont="1" applyFill="1" applyBorder="1" applyAlignment="1">
      <alignment horizontal="right"/>
    </xf>
    <xf numFmtId="4" fontId="5" fillId="0" borderId="39" xfId="2" applyNumberFormat="1" applyFont="1" applyFill="1" applyBorder="1"/>
    <xf numFmtId="4" fontId="5" fillId="0" borderId="39" xfId="2" applyNumberFormat="1" applyFont="1" applyFill="1" applyBorder="1" applyAlignment="1">
      <alignment horizontal="right"/>
    </xf>
    <xf numFmtId="4" fontId="5" fillId="0" borderId="39" xfId="2" applyNumberFormat="1" applyFont="1" applyFill="1" applyBorder="1" applyAlignment="1">
      <alignment horizontal="center"/>
    </xf>
    <xf numFmtId="0" fontId="5" fillId="0" borderId="38" xfId="2" quotePrefix="1" applyFont="1" applyFill="1" applyBorder="1" applyAlignment="1">
      <alignment horizontal="center"/>
    </xf>
    <xf numFmtId="0" fontId="12" fillId="0" borderId="42" xfId="2" applyFont="1" applyBorder="1" applyAlignment="1">
      <alignment horizontal="center"/>
    </xf>
    <xf numFmtId="0" fontId="5" fillId="0" borderId="43" xfId="2" applyFont="1" applyFill="1" applyBorder="1" applyAlignment="1">
      <alignment horizontal="center"/>
    </xf>
    <xf numFmtId="4" fontId="5" fillId="0" borderId="43" xfId="2" applyNumberFormat="1" applyFont="1" applyFill="1" applyBorder="1"/>
    <xf numFmtId="4" fontId="5" fillId="0" borderId="43" xfId="2" applyNumberFormat="1" applyFont="1" applyFill="1" applyBorder="1" applyAlignment="1">
      <alignment horizontal="right"/>
    </xf>
    <xf numFmtId="4" fontId="5" fillId="0" borderId="43" xfId="2" applyNumberFormat="1" applyFont="1" applyBorder="1"/>
    <xf numFmtId="4" fontId="5" fillId="0" borderId="44" xfId="2" applyNumberFormat="1" applyFont="1" applyBorder="1"/>
    <xf numFmtId="4" fontId="5" fillId="0" borderId="34" xfId="2" applyNumberFormat="1" applyFont="1" applyBorder="1"/>
    <xf numFmtId="4" fontId="5" fillId="0" borderId="46" xfId="2" applyNumberFormat="1" applyFont="1" applyBorder="1"/>
    <xf numFmtId="4" fontId="5" fillId="0" borderId="37" xfId="2" applyNumberFormat="1" applyFont="1" applyBorder="1"/>
    <xf numFmtId="4" fontId="5" fillId="0" borderId="47" xfId="2" applyNumberFormat="1" applyFont="1" applyBorder="1"/>
    <xf numFmtId="4" fontId="5" fillId="0" borderId="37" xfId="2" applyNumberFormat="1" applyFont="1" applyFill="1" applyBorder="1"/>
    <xf numFmtId="4" fontId="5" fillId="0" borderId="47" xfId="2" applyNumberFormat="1" applyFont="1" applyFill="1" applyBorder="1"/>
    <xf numFmtId="4" fontId="5" fillId="0" borderId="42" xfId="2" applyNumberFormat="1" applyFont="1" applyBorder="1"/>
    <xf numFmtId="4" fontId="5" fillId="0" borderId="50" xfId="2" applyNumberFormat="1" applyFont="1" applyBorder="1"/>
    <xf numFmtId="0" fontId="11" fillId="2" borderId="29" xfId="2" applyFont="1" applyFill="1" applyBorder="1" applyAlignment="1">
      <alignment horizontal="center"/>
    </xf>
    <xf numFmtId="0" fontId="11" fillId="2" borderId="30" xfId="2" applyFont="1" applyFill="1" applyBorder="1" applyAlignment="1">
      <alignment horizontal="center"/>
    </xf>
    <xf numFmtId="0" fontId="11" fillId="2" borderId="32" xfId="2" applyFont="1" applyFill="1" applyBorder="1" applyAlignment="1">
      <alignment horizontal="center"/>
    </xf>
    <xf numFmtId="4" fontId="11" fillId="2" borderId="32" xfId="2" applyNumberFormat="1" applyFont="1" applyFill="1" applyBorder="1"/>
    <xf numFmtId="4" fontId="11" fillId="2" borderId="33" xfId="2" applyNumberFormat="1" applyFont="1" applyFill="1" applyBorder="1"/>
    <xf numFmtId="4" fontId="11" fillId="2" borderId="31" xfId="2" applyNumberFormat="1" applyFont="1" applyFill="1" applyBorder="1"/>
    <xf numFmtId="4" fontId="11" fillId="2" borderId="45" xfId="2" applyNumberFormat="1" applyFont="1" applyFill="1" applyBorder="1"/>
    <xf numFmtId="0" fontId="11" fillId="2" borderId="31" xfId="2" applyFont="1" applyFill="1" applyBorder="1" applyAlignment="1">
      <alignment horizontal="center"/>
    </xf>
    <xf numFmtId="4" fontId="6" fillId="0" borderId="0" xfId="2" applyNumberFormat="1" applyFont="1" applyAlignment="1">
      <alignment horizontal="center"/>
    </xf>
    <xf numFmtId="0" fontId="5" fillId="0" borderId="51" xfId="2" applyFont="1" applyBorder="1" applyAlignment="1">
      <alignment horizontal="center"/>
    </xf>
    <xf numFmtId="0" fontId="5" fillId="0" borderId="52" xfId="2" applyFont="1" applyBorder="1" applyAlignment="1">
      <alignment horizontal="center"/>
    </xf>
    <xf numFmtId="0" fontId="12" fillId="0" borderId="54" xfId="2" applyFont="1" applyBorder="1" applyAlignment="1">
      <alignment horizontal="center"/>
    </xf>
    <xf numFmtId="0" fontId="5" fillId="0" borderId="55" xfId="2" applyFont="1" applyBorder="1" applyAlignment="1">
      <alignment horizontal="center"/>
    </xf>
    <xf numFmtId="4" fontId="5" fillId="0" borderId="55" xfId="2" applyNumberFormat="1" applyFont="1" applyBorder="1"/>
    <xf numFmtId="4" fontId="5" fillId="0" borderId="40" xfId="2" applyNumberFormat="1" applyFont="1" applyBorder="1"/>
    <xf numFmtId="4" fontId="5" fillId="0" borderId="54" xfId="2" applyNumberFormat="1" applyFont="1" applyBorder="1"/>
    <xf numFmtId="4" fontId="5" fillId="0" borderId="48" xfId="2" applyNumberFormat="1" applyFont="1" applyBorder="1"/>
    <xf numFmtId="0" fontId="11" fillId="4" borderId="29" xfId="2" applyFont="1" applyFill="1" applyBorder="1" applyAlignment="1">
      <alignment horizontal="left"/>
    </xf>
    <xf numFmtId="0" fontId="11" fillId="4" borderId="30" xfId="2" applyFont="1" applyFill="1" applyBorder="1" applyAlignment="1">
      <alignment horizontal="center"/>
    </xf>
    <xf numFmtId="0" fontId="11" fillId="4" borderId="32" xfId="2" applyFont="1" applyFill="1" applyBorder="1" applyAlignment="1">
      <alignment horizontal="center"/>
    </xf>
    <xf numFmtId="4" fontId="11" fillId="4" borderId="32" xfId="2" applyNumberFormat="1" applyFont="1" applyFill="1" applyBorder="1"/>
    <xf numFmtId="4" fontId="11" fillId="4" borderId="33" xfId="2" applyNumberFormat="1" applyFont="1" applyFill="1" applyBorder="1"/>
    <xf numFmtId="4" fontId="11" fillId="4" borderId="31" xfId="2" applyNumberFormat="1" applyFont="1" applyFill="1" applyBorder="1"/>
    <xf numFmtId="4" fontId="11" fillId="4" borderId="45" xfId="2" applyNumberFormat="1" applyFont="1" applyFill="1" applyBorder="1"/>
    <xf numFmtId="0" fontId="11" fillId="4" borderId="31" xfId="2" applyFont="1" applyFill="1" applyBorder="1" applyAlignment="1">
      <alignment horizontal="center"/>
    </xf>
    <xf numFmtId="0" fontId="11" fillId="4" borderId="30" xfId="2" applyFont="1" applyFill="1" applyBorder="1" applyAlignment="1">
      <alignment wrapText="1"/>
    </xf>
    <xf numFmtId="0" fontId="11" fillId="2" borderId="30" xfId="2" applyFont="1" applyFill="1" applyBorder="1" applyAlignment="1">
      <alignment wrapText="1"/>
    </xf>
    <xf numFmtId="0" fontId="5" fillId="0" borderId="18" xfId="2" applyFont="1" applyBorder="1" applyAlignment="1">
      <alignment wrapText="1"/>
    </xf>
    <xf numFmtId="0" fontId="5" fillId="0" borderId="19" xfId="2" applyFont="1" applyBorder="1" applyAlignment="1">
      <alignment wrapText="1"/>
    </xf>
    <xf numFmtId="0" fontId="5" fillId="0" borderId="53" xfId="2" applyFont="1" applyBorder="1" applyAlignment="1">
      <alignment wrapText="1"/>
    </xf>
    <xf numFmtId="0" fontId="5" fillId="0" borderId="20" xfId="2" applyFont="1" applyBorder="1" applyAlignment="1">
      <alignment wrapText="1"/>
    </xf>
    <xf numFmtId="1" fontId="10" fillId="3" borderId="15" xfId="2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10" fillId="3" borderId="24" xfId="2" applyNumberFormat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4" fontId="10" fillId="3" borderId="26" xfId="2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 wrapText="1"/>
    </xf>
    <xf numFmtId="1" fontId="10" fillId="3" borderId="2" xfId="2" applyNumberFormat="1" applyFont="1" applyFill="1" applyBorder="1" applyAlignment="1">
      <alignment horizontal="center" vertical="center" wrapText="1"/>
    </xf>
    <xf numFmtId="1" fontId="10" fillId="3" borderId="3" xfId="2" applyNumberFormat="1" applyFont="1" applyFill="1" applyBorder="1" applyAlignment="1">
      <alignment horizontal="center" vertical="center" wrapText="1"/>
    </xf>
    <xf numFmtId="4" fontId="5" fillId="0" borderId="40" xfId="2" applyNumberFormat="1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36" xfId="0" applyBorder="1" applyAlignment="1">
      <alignment vertical="center"/>
    </xf>
    <xf numFmtId="4" fontId="5" fillId="0" borderId="48" xfId="2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6" xfId="0" applyBorder="1" applyAlignment="1">
      <alignment vertical="center"/>
    </xf>
  </cellXfs>
  <cellStyles count="7">
    <cellStyle name="Millares 2" xfId="4" xr:uid="{4E4461BE-FBAD-4947-B4EF-41B699572646}"/>
    <cellStyle name="Normal" xfId="0" builtinId="0"/>
    <cellStyle name="Normal 2" xfId="2" xr:uid="{6245FA49-755A-4C82-9264-6176FB4A634C}"/>
    <cellStyle name="Normal 2 2" xfId="1" xr:uid="{2CF3A853-0332-492B-87A9-515E984A63AE}"/>
    <cellStyle name="Normal 2 2 2" xfId="5" xr:uid="{2CA2FB4D-132A-4D2A-850D-1F5BEABCE99C}"/>
    <cellStyle name="Normal 3" xfId="3" xr:uid="{1C293B01-94FF-4D8F-BA0B-BEB8169F23DD}"/>
    <cellStyle name="Normal 4" xfId="6" xr:uid="{432F164B-DC69-45BD-9315-C6EAFA0EDF6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CCFFFF"/>
      <color rgb="FFDDDDDD"/>
      <color rgb="FF2156FF"/>
      <color rgb="FF003DF6"/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E6E4-2ED9-4F34-892C-94532F5DB667}">
  <sheetPr>
    <outlinePr summaryBelow="0"/>
  </sheetPr>
  <dimension ref="A1:R41"/>
  <sheetViews>
    <sheetView workbookViewId="0">
      <pane ySplit="8" topLeftCell="A9" activePane="bottomLeft" state="frozen"/>
      <selection activeCell="D1" sqref="D1"/>
      <selection pane="bottomLeft" activeCell="D6" sqref="D6"/>
    </sheetView>
  </sheetViews>
  <sheetFormatPr baseColWidth="10" defaultRowHeight="18" customHeight="1" outlineLevelRow="1" x14ac:dyDescent="0.15"/>
  <cols>
    <col min="1" max="1" width="3.42578125" style="16" customWidth="1"/>
    <col min="2" max="2" width="9.28515625" style="16" customWidth="1"/>
    <col min="3" max="3" width="9.5703125" style="16" customWidth="1"/>
    <col min="4" max="4" width="46" style="16" customWidth="1"/>
    <col min="5" max="5" width="4.5703125" style="16" customWidth="1"/>
    <col min="6" max="6" width="8.28515625" style="17" customWidth="1"/>
    <col min="7" max="7" width="12.28515625" style="18" bestFit="1" customWidth="1"/>
    <col min="8" max="8" width="9.7109375" style="19" customWidth="1"/>
    <col min="9" max="9" width="12.28515625" style="16" bestFit="1" customWidth="1"/>
    <col min="10" max="10" width="7.85546875" style="16" customWidth="1"/>
    <col min="11" max="11" width="7.7109375" style="16" customWidth="1"/>
    <col min="12" max="12" width="9.85546875" style="16" bestFit="1" customWidth="1"/>
    <col min="13" max="13" width="12.28515625" style="16" customWidth="1"/>
    <col min="14" max="14" width="12.28515625" style="16" bestFit="1" customWidth="1"/>
    <col min="15" max="15" width="12.5703125" style="16" customWidth="1"/>
    <col min="16" max="16" width="8" style="16" customWidth="1"/>
    <col min="17" max="17" width="8.28515625" style="16" customWidth="1"/>
    <col min="18" max="18" width="8.7109375" style="16" customWidth="1"/>
    <col min="19" max="225" width="11.5703125" style="16"/>
    <col min="226" max="226" width="5.7109375" style="16" customWidth="1"/>
    <col min="227" max="227" width="30.7109375" style="16" customWidth="1"/>
    <col min="228" max="229" width="6.7109375" style="16" customWidth="1"/>
    <col min="230" max="230" width="4.7109375" style="16" customWidth="1"/>
    <col min="231" max="232" width="5.7109375" style="16" customWidth="1"/>
    <col min="233" max="233" width="7.7109375" style="16" customWidth="1"/>
    <col min="234" max="234" width="8.7109375" style="16" customWidth="1"/>
    <col min="235" max="236" width="9.7109375" style="16" customWidth="1"/>
    <col min="237" max="237" width="91.7109375" style="16" customWidth="1"/>
    <col min="238" max="238" width="5.7109375" style="16" customWidth="1"/>
    <col min="239" max="239" width="18.7109375" style="16" customWidth="1"/>
    <col min="240" max="240" width="2.7109375" style="16" customWidth="1"/>
    <col min="241" max="241" width="35.7109375" style="16" customWidth="1"/>
    <col min="242" max="242" width="2.7109375" style="16" customWidth="1"/>
    <col min="243" max="243" width="32.7109375" style="16" customWidth="1"/>
    <col min="244" max="244" width="4.7109375" style="16" customWidth="1"/>
    <col min="245" max="245" width="7.7109375" style="16" customWidth="1"/>
    <col min="246" max="246" width="4.7109375" style="16" customWidth="1"/>
    <col min="247" max="247" width="27.7109375" style="16" customWidth="1"/>
    <col min="248" max="248" width="4.7109375" style="16" customWidth="1"/>
    <col min="249" max="249" width="7.7109375" style="16" customWidth="1"/>
    <col min="250" max="250" width="4.7109375" style="16" customWidth="1"/>
    <col min="251" max="251" width="7.7109375" style="16" customWidth="1"/>
    <col min="252" max="252" width="4.7109375" style="16" customWidth="1"/>
    <col min="253" max="253" width="7.7109375" style="16" customWidth="1"/>
    <col min="254" max="254" width="10.7109375" style="16" customWidth="1"/>
    <col min="255" max="255" width="9.7109375" style="16" customWidth="1"/>
    <col min="256" max="256" width="10.7109375" style="16" customWidth="1"/>
    <col min="257" max="257" width="9.7109375" style="16" customWidth="1"/>
    <col min="258" max="258" width="7.7109375" style="16" customWidth="1"/>
    <col min="259" max="259" width="10.7109375" style="16" customWidth="1"/>
    <col min="260" max="260" width="5.7109375" style="16" customWidth="1"/>
    <col min="261" max="261" width="10.7109375" style="16" customWidth="1"/>
    <col min="262" max="262" width="5.7109375" style="16" customWidth="1"/>
    <col min="263" max="263" width="10.7109375" style="16" customWidth="1"/>
    <col min="264" max="264" width="5.7109375" style="16" customWidth="1"/>
    <col min="265" max="265" width="8.7109375" style="16" customWidth="1"/>
    <col min="266" max="266" width="10.7109375" style="16" customWidth="1"/>
    <col min="267" max="267" width="5.7109375" style="16" customWidth="1"/>
    <col min="268" max="481" width="11.5703125" style="16"/>
    <col min="482" max="482" width="5.7109375" style="16" customWidth="1"/>
    <col min="483" max="483" width="30.7109375" style="16" customWidth="1"/>
    <col min="484" max="485" width="6.7109375" style="16" customWidth="1"/>
    <col min="486" max="486" width="4.7109375" style="16" customWidth="1"/>
    <col min="487" max="488" width="5.7109375" style="16" customWidth="1"/>
    <col min="489" max="489" width="7.7109375" style="16" customWidth="1"/>
    <col min="490" max="490" width="8.7109375" style="16" customWidth="1"/>
    <col min="491" max="492" width="9.7109375" style="16" customWidth="1"/>
    <col min="493" max="493" width="91.7109375" style="16" customWidth="1"/>
    <col min="494" max="494" width="5.7109375" style="16" customWidth="1"/>
    <col min="495" max="495" width="18.7109375" style="16" customWidth="1"/>
    <col min="496" max="496" width="2.7109375" style="16" customWidth="1"/>
    <col min="497" max="497" width="35.7109375" style="16" customWidth="1"/>
    <col min="498" max="498" width="2.7109375" style="16" customWidth="1"/>
    <col min="499" max="499" width="32.7109375" style="16" customWidth="1"/>
    <col min="500" max="500" width="4.7109375" style="16" customWidth="1"/>
    <col min="501" max="501" width="7.7109375" style="16" customWidth="1"/>
    <col min="502" max="502" width="4.7109375" style="16" customWidth="1"/>
    <col min="503" max="503" width="27.7109375" style="16" customWidth="1"/>
    <col min="504" max="504" width="4.7109375" style="16" customWidth="1"/>
    <col min="505" max="505" width="7.7109375" style="16" customWidth="1"/>
    <col min="506" max="506" width="4.7109375" style="16" customWidth="1"/>
    <col min="507" max="507" width="7.7109375" style="16" customWidth="1"/>
    <col min="508" max="508" width="4.7109375" style="16" customWidth="1"/>
    <col min="509" max="509" width="7.7109375" style="16" customWidth="1"/>
    <col min="510" max="510" width="10.7109375" style="16" customWidth="1"/>
    <col min="511" max="511" width="9.7109375" style="16" customWidth="1"/>
    <col min="512" max="512" width="10.7109375" style="16" customWidth="1"/>
    <col min="513" max="513" width="9.7109375" style="16" customWidth="1"/>
    <col min="514" max="514" width="7.7109375" style="16" customWidth="1"/>
    <col min="515" max="515" width="10.7109375" style="16" customWidth="1"/>
    <col min="516" max="516" width="5.7109375" style="16" customWidth="1"/>
    <col min="517" max="517" width="10.7109375" style="16" customWidth="1"/>
    <col min="518" max="518" width="5.7109375" style="16" customWidth="1"/>
    <col min="519" max="519" width="10.7109375" style="16" customWidth="1"/>
    <col min="520" max="520" width="5.7109375" style="16" customWidth="1"/>
    <col min="521" max="521" width="8.7109375" style="16" customWidth="1"/>
    <col min="522" max="522" width="10.7109375" style="16" customWidth="1"/>
    <col min="523" max="523" width="5.7109375" style="16" customWidth="1"/>
    <col min="524" max="737" width="11.5703125" style="16"/>
    <col min="738" max="738" width="5.7109375" style="16" customWidth="1"/>
    <col min="739" max="739" width="30.7109375" style="16" customWidth="1"/>
    <col min="740" max="741" width="6.7109375" style="16" customWidth="1"/>
    <col min="742" max="742" width="4.7109375" style="16" customWidth="1"/>
    <col min="743" max="744" width="5.7109375" style="16" customWidth="1"/>
    <col min="745" max="745" width="7.7109375" style="16" customWidth="1"/>
    <col min="746" max="746" width="8.7109375" style="16" customWidth="1"/>
    <col min="747" max="748" width="9.7109375" style="16" customWidth="1"/>
    <col min="749" max="749" width="91.7109375" style="16" customWidth="1"/>
    <col min="750" max="750" width="5.7109375" style="16" customWidth="1"/>
    <col min="751" max="751" width="18.7109375" style="16" customWidth="1"/>
    <col min="752" max="752" width="2.7109375" style="16" customWidth="1"/>
    <col min="753" max="753" width="35.7109375" style="16" customWidth="1"/>
    <col min="754" max="754" width="2.7109375" style="16" customWidth="1"/>
    <col min="755" max="755" width="32.7109375" style="16" customWidth="1"/>
    <col min="756" max="756" width="4.7109375" style="16" customWidth="1"/>
    <col min="757" max="757" width="7.7109375" style="16" customWidth="1"/>
    <col min="758" max="758" width="4.7109375" style="16" customWidth="1"/>
    <col min="759" max="759" width="27.7109375" style="16" customWidth="1"/>
    <col min="760" max="760" width="4.7109375" style="16" customWidth="1"/>
    <col min="761" max="761" width="7.7109375" style="16" customWidth="1"/>
    <col min="762" max="762" width="4.7109375" style="16" customWidth="1"/>
    <col min="763" max="763" width="7.7109375" style="16" customWidth="1"/>
    <col min="764" max="764" width="4.7109375" style="16" customWidth="1"/>
    <col min="765" max="765" width="7.7109375" style="16" customWidth="1"/>
    <col min="766" max="766" width="10.7109375" style="16" customWidth="1"/>
    <col min="767" max="767" width="9.7109375" style="16" customWidth="1"/>
    <col min="768" max="768" width="10.7109375" style="16" customWidth="1"/>
    <col min="769" max="769" width="9.7109375" style="16" customWidth="1"/>
    <col min="770" max="770" width="7.7109375" style="16" customWidth="1"/>
    <col min="771" max="771" width="10.7109375" style="16" customWidth="1"/>
    <col min="772" max="772" width="5.7109375" style="16" customWidth="1"/>
    <col min="773" max="773" width="10.7109375" style="16" customWidth="1"/>
    <col min="774" max="774" width="5.7109375" style="16" customWidth="1"/>
    <col min="775" max="775" width="10.7109375" style="16" customWidth="1"/>
    <col min="776" max="776" width="5.7109375" style="16" customWidth="1"/>
    <col min="777" max="777" width="8.7109375" style="16" customWidth="1"/>
    <col min="778" max="778" width="10.7109375" style="16" customWidth="1"/>
    <col min="779" max="779" width="5.7109375" style="16" customWidth="1"/>
    <col min="780" max="993" width="11.5703125" style="16"/>
    <col min="994" max="994" width="5.7109375" style="16" customWidth="1"/>
    <col min="995" max="995" width="30.7109375" style="16" customWidth="1"/>
    <col min="996" max="997" width="6.7109375" style="16" customWidth="1"/>
    <col min="998" max="998" width="4.7109375" style="16" customWidth="1"/>
    <col min="999" max="1000" width="5.7109375" style="16" customWidth="1"/>
    <col min="1001" max="1001" width="7.7109375" style="16" customWidth="1"/>
    <col min="1002" max="1002" width="8.7109375" style="16" customWidth="1"/>
    <col min="1003" max="1004" width="9.7109375" style="16" customWidth="1"/>
    <col min="1005" max="1005" width="91.7109375" style="16" customWidth="1"/>
    <col min="1006" max="1006" width="5.7109375" style="16" customWidth="1"/>
    <col min="1007" max="1007" width="18.7109375" style="16" customWidth="1"/>
    <col min="1008" max="1008" width="2.7109375" style="16" customWidth="1"/>
    <col min="1009" max="1009" width="35.7109375" style="16" customWidth="1"/>
    <col min="1010" max="1010" width="2.7109375" style="16" customWidth="1"/>
    <col min="1011" max="1011" width="32.7109375" style="16" customWidth="1"/>
    <col min="1012" max="1012" width="4.7109375" style="16" customWidth="1"/>
    <col min="1013" max="1013" width="7.7109375" style="16" customWidth="1"/>
    <col min="1014" max="1014" width="4.7109375" style="16" customWidth="1"/>
    <col min="1015" max="1015" width="27.7109375" style="16" customWidth="1"/>
    <col min="1016" max="1016" width="4.7109375" style="16" customWidth="1"/>
    <col min="1017" max="1017" width="7.7109375" style="16" customWidth="1"/>
    <col min="1018" max="1018" width="4.7109375" style="16" customWidth="1"/>
    <col min="1019" max="1019" width="7.7109375" style="16" customWidth="1"/>
    <col min="1020" max="1020" width="4.7109375" style="16" customWidth="1"/>
    <col min="1021" max="1021" width="7.7109375" style="16" customWidth="1"/>
    <col min="1022" max="1022" width="10.7109375" style="16" customWidth="1"/>
    <col min="1023" max="1023" width="9.7109375" style="16" customWidth="1"/>
    <col min="1024" max="1024" width="10.7109375" style="16" customWidth="1"/>
    <col min="1025" max="1025" width="9.7109375" style="16" customWidth="1"/>
    <col min="1026" max="1026" width="7.7109375" style="16" customWidth="1"/>
    <col min="1027" max="1027" width="10.7109375" style="16" customWidth="1"/>
    <col min="1028" max="1028" width="5.7109375" style="16" customWidth="1"/>
    <col min="1029" max="1029" width="10.7109375" style="16" customWidth="1"/>
    <col min="1030" max="1030" width="5.7109375" style="16" customWidth="1"/>
    <col min="1031" max="1031" width="10.7109375" style="16" customWidth="1"/>
    <col min="1032" max="1032" width="5.7109375" style="16" customWidth="1"/>
    <col min="1033" max="1033" width="8.7109375" style="16" customWidth="1"/>
    <col min="1034" max="1034" width="10.7109375" style="16" customWidth="1"/>
    <col min="1035" max="1035" width="5.7109375" style="16" customWidth="1"/>
    <col min="1036" max="1249" width="11.5703125" style="16"/>
    <col min="1250" max="1250" width="5.7109375" style="16" customWidth="1"/>
    <col min="1251" max="1251" width="30.7109375" style="16" customWidth="1"/>
    <col min="1252" max="1253" width="6.7109375" style="16" customWidth="1"/>
    <col min="1254" max="1254" width="4.7109375" style="16" customWidth="1"/>
    <col min="1255" max="1256" width="5.7109375" style="16" customWidth="1"/>
    <col min="1257" max="1257" width="7.7109375" style="16" customWidth="1"/>
    <col min="1258" max="1258" width="8.7109375" style="16" customWidth="1"/>
    <col min="1259" max="1260" width="9.7109375" style="16" customWidth="1"/>
    <col min="1261" max="1261" width="91.7109375" style="16" customWidth="1"/>
    <col min="1262" max="1262" width="5.7109375" style="16" customWidth="1"/>
    <col min="1263" max="1263" width="18.7109375" style="16" customWidth="1"/>
    <col min="1264" max="1264" width="2.7109375" style="16" customWidth="1"/>
    <col min="1265" max="1265" width="35.7109375" style="16" customWidth="1"/>
    <col min="1266" max="1266" width="2.7109375" style="16" customWidth="1"/>
    <col min="1267" max="1267" width="32.7109375" style="16" customWidth="1"/>
    <col min="1268" max="1268" width="4.7109375" style="16" customWidth="1"/>
    <col min="1269" max="1269" width="7.7109375" style="16" customWidth="1"/>
    <col min="1270" max="1270" width="4.7109375" style="16" customWidth="1"/>
    <col min="1271" max="1271" width="27.7109375" style="16" customWidth="1"/>
    <col min="1272" max="1272" width="4.7109375" style="16" customWidth="1"/>
    <col min="1273" max="1273" width="7.7109375" style="16" customWidth="1"/>
    <col min="1274" max="1274" width="4.7109375" style="16" customWidth="1"/>
    <col min="1275" max="1275" width="7.7109375" style="16" customWidth="1"/>
    <col min="1276" max="1276" width="4.7109375" style="16" customWidth="1"/>
    <col min="1277" max="1277" width="7.7109375" style="16" customWidth="1"/>
    <col min="1278" max="1278" width="10.7109375" style="16" customWidth="1"/>
    <col min="1279" max="1279" width="9.7109375" style="16" customWidth="1"/>
    <col min="1280" max="1280" width="10.7109375" style="16" customWidth="1"/>
    <col min="1281" max="1281" width="9.7109375" style="16" customWidth="1"/>
    <col min="1282" max="1282" width="7.7109375" style="16" customWidth="1"/>
    <col min="1283" max="1283" width="10.7109375" style="16" customWidth="1"/>
    <col min="1284" max="1284" width="5.7109375" style="16" customWidth="1"/>
    <col min="1285" max="1285" width="10.7109375" style="16" customWidth="1"/>
    <col min="1286" max="1286" width="5.7109375" style="16" customWidth="1"/>
    <col min="1287" max="1287" width="10.7109375" style="16" customWidth="1"/>
    <col min="1288" max="1288" width="5.7109375" style="16" customWidth="1"/>
    <col min="1289" max="1289" width="8.7109375" style="16" customWidth="1"/>
    <col min="1290" max="1290" width="10.7109375" style="16" customWidth="1"/>
    <col min="1291" max="1291" width="5.7109375" style="16" customWidth="1"/>
    <col min="1292" max="1505" width="11.5703125" style="16"/>
    <col min="1506" max="1506" width="5.7109375" style="16" customWidth="1"/>
    <col min="1507" max="1507" width="30.7109375" style="16" customWidth="1"/>
    <col min="1508" max="1509" width="6.7109375" style="16" customWidth="1"/>
    <col min="1510" max="1510" width="4.7109375" style="16" customWidth="1"/>
    <col min="1511" max="1512" width="5.7109375" style="16" customWidth="1"/>
    <col min="1513" max="1513" width="7.7109375" style="16" customWidth="1"/>
    <col min="1514" max="1514" width="8.7109375" style="16" customWidth="1"/>
    <col min="1515" max="1516" width="9.7109375" style="16" customWidth="1"/>
    <col min="1517" max="1517" width="91.7109375" style="16" customWidth="1"/>
    <col min="1518" max="1518" width="5.7109375" style="16" customWidth="1"/>
    <col min="1519" max="1519" width="18.7109375" style="16" customWidth="1"/>
    <col min="1520" max="1520" width="2.7109375" style="16" customWidth="1"/>
    <col min="1521" max="1521" width="35.7109375" style="16" customWidth="1"/>
    <col min="1522" max="1522" width="2.7109375" style="16" customWidth="1"/>
    <col min="1523" max="1523" width="32.7109375" style="16" customWidth="1"/>
    <col min="1524" max="1524" width="4.7109375" style="16" customWidth="1"/>
    <col min="1525" max="1525" width="7.7109375" style="16" customWidth="1"/>
    <col min="1526" max="1526" width="4.7109375" style="16" customWidth="1"/>
    <col min="1527" max="1527" width="27.7109375" style="16" customWidth="1"/>
    <col min="1528" max="1528" width="4.7109375" style="16" customWidth="1"/>
    <col min="1529" max="1529" width="7.7109375" style="16" customWidth="1"/>
    <col min="1530" max="1530" width="4.7109375" style="16" customWidth="1"/>
    <col min="1531" max="1531" width="7.7109375" style="16" customWidth="1"/>
    <col min="1532" max="1532" width="4.7109375" style="16" customWidth="1"/>
    <col min="1533" max="1533" width="7.7109375" style="16" customWidth="1"/>
    <col min="1534" max="1534" width="10.7109375" style="16" customWidth="1"/>
    <col min="1535" max="1535" width="9.7109375" style="16" customWidth="1"/>
    <col min="1536" max="1536" width="10.7109375" style="16" customWidth="1"/>
    <col min="1537" max="1537" width="9.7109375" style="16" customWidth="1"/>
    <col min="1538" max="1538" width="7.7109375" style="16" customWidth="1"/>
    <col min="1539" max="1539" width="10.7109375" style="16" customWidth="1"/>
    <col min="1540" max="1540" width="5.7109375" style="16" customWidth="1"/>
    <col min="1541" max="1541" width="10.7109375" style="16" customWidth="1"/>
    <col min="1542" max="1542" width="5.7109375" style="16" customWidth="1"/>
    <col min="1543" max="1543" width="10.7109375" style="16" customWidth="1"/>
    <col min="1544" max="1544" width="5.7109375" style="16" customWidth="1"/>
    <col min="1545" max="1545" width="8.7109375" style="16" customWidth="1"/>
    <col min="1546" max="1546" width="10.7109375" style="16" customWidth="1"/>
    <col min="1547" max="1547" width="5.7109375" style="16" customWidth="1"/>
    <col min="1548" max="1761" width="11.5703125" style="16"/>
    <col min="1762" max="1762" width="5.7109375" style="16" customWidth="1"/>
    <col min="1763" max="1763" width="30.7109375" style="16" customWidth="1"/>
    <col min="1764" max="1765" width="6.7109375" style="16" customWidth="1"/>
    <col min="1766" max="1766" width="4.7109375" style="16" customWidth="1"/>
    <col min="1767" max="1768" width="5.7109375" style="16" customWidth="1"/>
    <col min="1769" max="1769" width="7.7109375" style="16" customWidth="1"/>
    <col min="1770" max="1770" width="8.7109375" style="16" customWidth="1"/>
    <col min="1771" max="1772" width="9.7109375" style="16" customWidth="1"/>
    <col min="1773" max="1773" width="91.7109375" style="16" customWidth="1"/>
    <col min="1774" max="1774" width="5.7109375" style="16" customWidth="1"/>
    <col min="1775" max="1775" width="18.7109375" style="16" customWidth="1"/>
    <col min="1776" max="1776" width="2.7109375" style="16" customWidth="1"/>
    <col min="1777" max="1777" width="35.7109375" style="16" customWidth="1"/>
    <col min="1778" max="1778" width="2.7109375" style="16" customWidth="1"/>
    <col min="1779" max="1779" width="32.7109375" style="16" customWidth="1"/>
    <col min="1780" max="1780" width="4.7109375" style="16" customWidth="1"/>
    <col min="1781" max="1781" width="7.7109375" style="16" customWidth="1"/>
    <col min="1782" max="1782" width="4.7109375" style="16" customWidth="1"/>
    <col min="1783" max="1783" width="27.7109375" style="16" customWidth="1"/>
    <col min="1784" max="1784" width="4.7109375" style="16" customWidth="1"/>
    <col min="1785" max="1785" width="7.7109375" style="16" customWidth="1"/>
    <col min="1786" max="1786" width="4.7109375" style="16" customWidth="1"/>
    <col min="1787" max="1787" width="7.7109375" style="16" customWidth="1"/>
    <col min="1788" max="1788" width="4.7109375" style="16" customWidth="1"/>
    <col min="1789" max="1789" width="7.7109375" style="16" customWidth="1"/>
    <col min="1790" max="1790" width="10.7109375" style="16" customWidth="1"/>
    <col min="1791" max="1791" width="9.7109375" style="16" customWidth="1"/>
    <col min="1792" max="1792" width="10.7109375" style="16" customWidth="1"/>
    <col min="1793" max="1793" width="9.7109375" style="16" customWidth="1"/>
    <col min="1794" max="1794" width="7.7109375" style="16" customWidth="1"/>
    <col min="1795" max="1795" width="10.7109375" style="16" customWidth="1"/>
    <col min="1796" max="1796" width="5.7109375" style="16" customWidth="1"/>
    <col min="1797" max="1797" width="10.7109375" style="16" customWidth="1"/>
    <col min="1798" max="1798" width="5.7109375" style="16" customWidth="1"/>
    <col min="1799" max="1799" width="10.7109375" style="16" customWidth="1"/>
    <col min="1800" max="1800" width="5.7109375" style="16" customWidth="1"/>
    <col min="1801" max="1801" width="8.7109375" style="16" customWidth="1"/>
    <col min="1802" max="1802" width="10.7109375" style="16" customWidth="1"/>
    <col min="1803" max="1803" width="5.7109375" style="16" customWidth="1"/>
    <col min="1804" max="2017" width="11.5703125" style="16"/>
    <col min="2018" max="2018" width="5.7109375" style="16" customWidth="1"/>
    <col min="2019" max="2019" width="30.7109375" style="16" customWidth="1"/>
    <col min="2020" max="2021" width="6.7109375" style="16" customWidth="1"/>
    <col min="2022" max="2022" width="4.7109375" style="16" customWidth="1"/>
    <col min="2023" max="2024" width="5.7109375" style="16" customWidth="1"/>
    <col min="2025" max="2025" width="7.7109375" style="16" customWidth="1"/>
    <col min="2026" max="2026" width="8.7109375" style="16" customWidth="1"/>
    <col min="2027" max="2028" width="9.7109375" style="16" customWidth="1"/>
    <col min="2029" max="2029" width="91.7109375" style="16" customWidth="1"/>
    <col min="2030" max="2030" width="5.7109375" style="16" customWidth="1"/>
    <col min="2031" max="2031" width="18.7109375" style="16" customWidth="1"/>
    <col min="2032" max="2032" width="2.7109375" style="16" customWidth="1"/>
    <col min="2033" max="2033" width="35.7109375" style="16" customWidth="1"/>
    <col min="2034" max="2034" width="2.7109375" style="16" customWidth="1"/>
    <col min="2035" max="2035" width="32.7109375" style="16" customWidth="1"/>
    <col min="2036" max="2036" width="4.7109375" style="16" customWidth="1"/>
    <col min="2037" max="2037" width="7.7109375" style="16" customWidth="1"/>
    <col min="2038" max="2038" width="4.7109375" style="16" customWidth="1"/>
    <col min="2039" max="2039" width="27.7109375" style="16" customWidth="1"/>
    <col min="2040" max="2040" width="4.7109375" style="16" customWidth="1"/>
    <col min="2041" max="2041" width="7.7109375" style="16" customWidth="1"/>
    <col min="2042" max="2042" width="4.7109375" style="16" customWidth="1"/>
    <col min="2043" max="2043" width="7.7109375" style="16" customWidth="1"/>
    <col min="2044" max="2044" width="4.7109375" style="16" customWidth="1"/>
    <col min="2045" max="2045" width="7.7109375" style="16" customWidth="1"/>
    <col min="2046" max="2046" width="10.7109375" style="16" customWidth="1"/>
    <col min="2047" max="2047" width="9.7109375" style="16" customWidth="1"/>
    <col min="2048" max="2048" width="10.7109375" style="16" customWidth="1"/>
    <col min="2049" max="2049" width="9.7109375" style="16" customWidth="1"/>
    <col min="2050" max="2050" width="7.7109375" style="16" customWidth="1"/>
    <col min="2051" max="2051" width="10.7109375" style="16" customWidth="1"/>
    <col min="2052" max="2052" width="5.7109375" style="16" customWidth="1"/>
    <col min="2053" max="2053" width="10.7109375" style="16" customWidth="1"/>
    <col min="2054" max="2054" width="5.7109375" style="16" customWidth="1"/>
    <col min="2055" max="2055" width="10.7109375" style="16" customWidth="1"/>
    <col min="2056" max="2056" width="5.7109375" style="16" customWidth="1"/>
    <col min="2057" max="2057" width="8.7109375" style="16" customWidth="1"/>
    <col min="2058" max="2058" width="10.7109375" style="16" customWidth="1"/>
    <col min="2059" max="2059" width="5.7109375" style="16" customWidth="1"/>
    <col min="2060" max="2273" width="11.5703125" style="16"/>
    <col min="2274" max="2274" width="5.7109375" style="16" customWidth="1"/>
    <col min="2275" max="2275" width="30.7109375" style="16" customWidth="1"/>
    <col min="2276" max="2277" width="6.7109375" style="16" customWidth="1"/>
    <col min="2278" max="2278" width="4.7109375" style="16" customWidth="1"/>
    <col min="2279" max="2280" width="5.7109375" style="16" customWidth="1"/>
    <col min="2281" max="2281" width="7.7109375" style="16" customWidth="1"/>
    <col min="2282" max="2282" width="8.7109375" style="16" customWidth="1"/>
    <col min="2283" max="2284" width="9.7109375" style="16" customWidth="1"/>
    <col min="2285" max="2285" width="91.7109375" style="16" customWidth="1"/>
    <col min="2286" max="2286" width="5.7109375" style="16" customWidth="1"/>
    <col min="2287" max="2287" width="18.7109375" style="16" customWidth="1"/>
    <col min="2288" max="2288" width="2.7109375" style="16" customWidth="1"/>
    <col min="2289" max="2289" width="35.7109375" style="16" customWidth="1"/>
    <col min="2290" max="2290" width="2.7109375" style="16" customWidth="1"/>
    <col min="2291" max="2291" width="32.7109375" style="16" customWidth="1"/>
    <col min="2292" max="2292" width="4.7109375" style="16" customWidth="1"/>
    <col min="2293" max="2293" width="7.7109375" style="16" customWidth="1"/>
    <col min="2294" max="2294" width="4.7109375" style="16" customWidth="1"/>
    <col min="2295" max="2295" width="27.7109375" style="16" customWidth="1"/>
    <col min="2296" max="2296" width="4.7109375" style="16" customWidth="1"/>
    <col min="2297" max="2297" width="7.7109375" style="16" customWidth="1"/>
    <col min="2298" max="2298" width="4.7109375" style="16" customWidth="1"/>
    <col min="2299" max="2299" width="7.7109375" style="16" customWidth="1"/>
    <col min="2300" max="2300" width="4.7109375" style="16" customWidth="1"/>
    <col min="2301" max="2301" width="7.7109375" style="16" customWidth="1"/>
    <col min="2302" max="2302" width="10.7109375" style="16" customWidth="1"/>
    <col min="2303" max="2303" width="9.7109375" style="16" customWidth="1"/>
    <col min="2304" max="2304" width="10.7109375" style="16" customWidth="1"/>
    <col min="2305" max="2305" width="9.7109375" style="16" customWidth="1"/>
    <col min="2306" max="2306" width="7.7109375" style="16" customWidth="1"/>
    <col min="2307" max="2307" width="10.7109375" style="16" customWidth="1"/>
    <col min="2308" max="2308" width="5.7109375" style="16" customWidth="1"/>
    <col min="2309" max="2309" width="10.7109375" style="16" customWidth="1"/>
    <col min="2310" max="2310" width="5.7109375" style="16" customWidth="1"/>
    <col min="2311" max="2311" width="10.7109375" style="16" customWidth="1"/>
    <col min="2312" max="2312" width="5.7109375" style="16" customWidth="1"/>
    <col min="2313" max="2313" width="8.7109375" style="16" customWidth="1"/>
    <col min="2314" max="2314" width="10.7109375" style="16" customWidth="1"/>
    <col min="2315" max="2315" width="5.7109375" style="16" customWidth="1"/>
    <col min="2316" max="2529" width="11.5703125" style="16"/>
    <col min="2530" max="2530" width="5.7109375" style="16" customWidth="1"/>
    <col min="2531" max="2531" width="30.7109375" style="16" customWidth="1"/>
    <col min="2532" max="2533" width="6.7109375" style="16" customWidth="1"/>
    <col min="2534" max="2534" width="4.7109375" style="16" customWidth="1"/>
    <col min="2535" max="2536" width="5.7109375" style="16" customWidth="1"/>
    <col min="2537" max="2537" width="7.7109375" style="16" customWidth="1"/>
    <col min="2538" max="2538" width="8.7109375" style="16" customWidth="1"/>
    <col min="2539" max="2540" width="9.7109375" style="16" customWidth="1"/>
    <col min="2541" max="2541" width="91.7109375" style="16" customWidth="1"/>
    <col min="2542" max="2542" width="5.7109375" style="16" customWidth="1"/>
    <col min="2543" max="2543" width="18.7109375" style="16" customWidth="1"/>
    <col min="2544" max="2544" width="2.7109375" style="16" customWidth="1"/>
    <col min="2545" max="2545" width="35.7109375" style="16" customWidth="1"/>
    <col min="2546" max="2546" width="2.7109375" style="16" customWidth="1"/>
    <col min="2547" max="2547" width="32.7109375" style="16" customWidth="1"/>
    <col min="2548" max="2548" width="4.7109375" style="16" customWidth="1"/>
    <col min="2549" max="2549" width="7.7109375" style="16" customWidth="1"/>
    <col min="2550" max="2550" width="4.7109375" style="16" customWidth="1"/>
    <col min="2551" max="2551" width="27.7109375" style="16" customWidth="1"/>
    <col min="2552" max="2552" width="4.7109375" style="16" customWidth="1"/>
    <col min="2553" max="2553" width="7.7109375" style="16" customWidth="1"/>
    <col min="2554" max="2554" width="4.7109375" style="16" customWidth="1"/>
    <col min="2555" max="2555" width="7.7109375" style="16" customWidth="1"/>
    <col min="2556" max="2556" width="4.7109375" style="16" customWidth="1"/>
    <col min="2557" max="2557" width="7.7109375" style="16" customWidth="1"/>
    <col min="2558" max="2558" width="10.7109375" style="16" customWidth="1"/>
    <col min="2559" max="2559" width="9.7109375" style="16" customWidth="1"/>
    <col min="2560" max="2560" width="10.7109375" style="16" customWidth="1"/>
    <col min="2561" max="2561" width="9.7109375" style="16" customWidth="1"/>
    <col min="2562" max="2562" width="7.7109375" style="16" customWidth="1"/>
    <col min="2563" max="2563" width="10.7109375" style="16" customWidth="1"/>
    <col min="2564" max="2564" width="5.7109375" style="16" customWidth="1"/>
    <col min="2565" max="2565" width="10.7109375" style="16" customWidth="1"/>
    <col min="2566" max="2566" width="5.7109375" style="16" customWidth="1"/>
    <col min="2567" max="2567" width="10.7109375" style="16" customWidth="1"/>
    <col min="2568" max="2568" width="5.7109375" style="16" customWidth="1"/>
    <col min="2569" max="2569" width="8.7109375" style="16" customWidth="1"/>
    <col min="2570" max="2570" width="10.7109375" style="16" customWidth="1"/>
    <col min="2571" max="2571" width="5.7109375" style="16" customWidth="1"/>
    <col min="2572" max="2785" width="11.5703125" style="16"/>
    <col min="2786" max="2786" width="5.7109375" style="16" customWidth="1"/>
    <col min="2787" max="2787" width="30.7109375" style="16" customWidth="1"/>
    <col min="2788" max="2789" width="6.7109375" style="16" customWidth="1"/>
    <col min="2790" max="2790" width="4.7109375" style="16" customWidth="1"/>
    <col min="2791" max="2792" width="5.7109375" style="16" customWidth="1"/>
    <col min="2793" max="2793" width="7.7109375" style="16" customWidth="1"/>
    <col min="2794" max="2794" width="8.7109375" style="16" customWidth="1"/>
    <col min="2795" max="2796" width="9.7109375" style="16" customWidth="1"/>
    <col min="2797" max="2797" width="91.7109375" style="16" customWidth="1"/>
    <col min="2798" max="2798" width="5.7109375" style="16" customWidth="1"/>
    <col min="2799" max="2799" width="18.7109375" style="16" customWidth="1"/>
    <col min="2800" max="2800" width="2.7109375" style="16" customWidth="1"/>
    <col min="2801" max="2801" width="35.7109375" style="16" customWidth="1"/>
    <col min="2802" max="2802" width="2.7109375" style="16" customWidth="1"/>
    <col min="2803" max="2803" width="32.7109375" style="16" customWidth="1"/>
    <col min="2804" max="2804" width="4.7109375" style="16" customWidth="1"/>
    <col min="2805" max="2805" width="7.7109375" style="16" customWidth="1"/>
    <col min="2806" max="2806" width="4.7109375" style="16" customWidth="1"/>
    <col min="2807" max="2807" width="27.7109375" style="16" customWidth="1"/>
    <col min="2808" max="2808" width="4.7109375" style="16" customWidth="1"/>
    <col min="2809" max="2809" width="7.7109375" style="16" customWidth="1"/>
    <col min="2810" max="2810" width="4.7109375" style="16" customWidth="1"/>
    <col min="2811" max="2811" width="7.7109375" style="16" customWidth="1"/>
    <col min="2812" max="2812" width="4.7109375" style="16" customWidth="1"/>
    <col min="2813" max="2813" width="7.7109375" style="16" customWidth="1"/>
    <col min="2814" max="2814" width="10.7109375" style="16" customWidth="1"/>
    <col min="2815" max="2815" width="9.7109375" style="16" customWidth="1"/>
    <col min="2816" max="2816" width="10.7109375" style="16" customWidth="1"/>
    <col min="2817" max="2817" width="9.7109375" style="16" customWidth="1"/>
    <col min="2818" max="2818" width="7.7109375" style="16" customWidth="1"/>
    <col min="2819" max="2819" width="10.7109375" style="16" customWidth="1"/>
    <col min="2820" max="2820" width="5.7109375" style="16" customWidth="1"/>
    <col min="2821" max="2821" width="10.7109375" style="16" customWidth="1"/>
    <col min="2822" max="2822" width="5.7109375" style="16" customWidth="1"/>
    <col min="2823" max="2823" width="10.7109375" style="16" customWidth="1"/>
    <col min="2824" max="2824" width="5.7109375" style="16" customWidth="1"/>
    <col min="2825" max="2825" width="8.7109375" style="16" customWidth="1"/>
    <col min="2826" max="2826" width="10.7109375" style="16" customWidth="1"/>
    <col min="2827" max="2827" width="5.7109375" style="16" customWidth="1"/>
    <col min="2828" max="3041" width="11.5703125" style="16"/>
    <col min="3042" max="3042" width="5.7109375" style="16" customWidth="1"/>
    <col min="3043" max="3043" width="30.7109375" style="16" customWidth="1"/>
    <col min="3044" max="3045" width="6.7109375" style="16" customWidth="1"/>
    <col min="3046" max="3046" width="4.7109375" style="16" customWidth="1"/>
    <col min="3047" max="3048" width="5.7109375" style="16" customWidth="1"/>
    <col min="3049" max="3049" width="7.7109375" style="16" customWidth="1"/>
    <col min="3050" max="3050" width="8.7109375" style="16" customWidth="1"/>
    <col min="3051" max="3052" width="9.7109375" style="16" customWidth="1"/>
    <col min="3053" max="3053" width="91.7109375" style="16" customWidth="1"/>
    <col min="3054" max="3054" width="5.7109375" style="16" customWidth="1"/>
    <col min="3055" max="3055" width="18.7109375" style="16" customWidth="1"/>
    <col min="3056" max="3056" width="2.7109375" style="16" customWidth="1"/>
    <col min="3057" max="3057" width="35.7109375" style="16" customWidth="1"/>
    <col min="3058" max="3058" width="2.7109375" style="16" customWidth="1"/>
    <col min="3059" max="3059" width="32.7109375" style="16" customWidth="1"/>
    <col min="3060" max="3060" width="4.7109375" style="16" customWidth="1"/>
    <col min="3061" max="3061" width="7.7109375" style="16" customWidth="1"/>
    <col min="3062" max="3062" width="4.7109375" style="16" customWidth="1"/>
    <col min="3063" max="3063" width="27.7109375" style="16" customWidth="1"/>
    <col min="3064" max="3064" width="4.7109375" style="16" customWidth="1"/>
    <col min="3065" max="3065" width="7.7109375" style="16" customWidth="1"/>
    <col min="3066" max="3066" width="4.7109375" style="16" customWidth="1"/>
    <col min="3067" max="3067" width="7.7109375" style="16" customWidth="1"/>
    <col min="3068" max="3068" width="4.7109375" style="16" customWidth="1"/>
    <col min="3069" max="3069" width="7.7109375" style="16" customWidth="1"/>
    <col min="3070" max="3070" width="10.7109375" style="16" customWidth="1"/>
    <col min="3071" max="3071" width="9.7109375" style="16" customWidth="1"/>
    <col min="3072" max="3072" width="10.7109375" style="16" customWidth="1"/>
    <col min="3073" max="3073" width="9.7109375" style="16" customWidth="1"/>
    <col min="3074" max="3074" width="7.7109375" style="16" customWidth="1"/>
    <col min="3075" max="3075" width="10.7109375" style="16" customWidth="1"/>
    <col min="3076" max="3076" width="5.7109375" style="16" customWidth="1"/>
    <col min="3077" max="3077" width="10.7109375" style="16" customWidth="1"/>
    <col min="3078" max="3078" width="5.7109375" style="16" customWidth="1"/>
    <col min="3079" max="3079" width="10.7109375" style="16" customWidth="1"/>
    <col min="3080" max="3080" width="5.7109375" style="16" customWidth="1"/>
    <col min="3081" max="3081" width="8.7109375" style="16" customWidth="1"/>
    <col min="3082" max="3082" width="10.7109375" style="16" customWidth="1"/>
    <col min="3083" max="3083" width="5.7109375" style="16" customWidth="1"/>
    <col min="3084" max="3297" width="11.5703125" style="16"/>
    <col min="3298" max="3298" width="5.7109375" style="16" customWidth="1"/>
    <col min="3299" max="3299" width="30.7109375" style="16" customWidth="1"/>
    <col min="3300" max="3301" width="6.7109375" style="16" customWidth="1"/>
    <col min="3302" max="3302" width="4.7109375" style="16" customWidth="1"/>
    <col min="3303" max="3304" width="5.7109375" style="16" customWidth="1"/>
    <col min="3305" max="3305" width="7.7109375" style="16" customWidth="1"/>
    <col min="3306" max="3306" width="8.7109375" style="16" customWidth="1"/>
    <col min="3307" max="3308" width="9.7109375" style="16" customWidth="1"/>
    <col min="3309" max="3309" width="91.7109375" style="16" customWidth="1"/>
    <col min="3310" max="3310" width="5.7109375" style="16" customWidth="1"/>
    <col min="3311" max="3311" width="18.7109375" style="16" customWidth="1"/>
    <col min="3312" max="3312" width="2.7109375" style="16" customWidth="1"/>
    <col min="3313" max="3313" width="35.7109375" style="16" customWidth="1"/>
    <col min="3314" max="3314" width="2.7109375" style="16" customWidth="1"/>
    <col min="3315" max="3315" width="32.7109375" style="16" customWidth="1"/>
    <col min="3316" max="3316" width="4.7109375" style="16" customWidth="1"/>
    <col min="3317" max="3317" width="7.7109375" style="16" customWidth="1"/>
    <col min="3318" max="3318" width="4.7109375" style="16" customWidth="1"/>
    <col min="3319" max="3319" width="27.7109375" style="16" customWidth="1"/>
    <col min="3320" max="3320" width="4.7109375" style="16" customWidth="1"/>
    <col min="3321" max="3321" width="7.7109375" style="16" customWidth="1"/>
    <col min="3322" max="3322" width="4.7109375" style="16" customWidth="1"/>
    <col min="3323" max="3323" width="7.7109375" style="16" customWidth="1"/>
    <col min="3324" max="3324" width="4.7109375" style="16" customWidth="1"/>
    <col min="3325" max="3325" width="7.7109375" style="16" customWidth="1"/>
    <col min="3326" max="3326" width="10.7109375" style="16" customWidth="1"/>
    <col min="3327" max="3327" width="9.7109375" style="16" customWidth="1"/>
    <col min="3328" max="3328" width="10.7109375" style="16" customWidth="1"/>
    <col min="3329" max="3329" width="9.7109375" style="16" customWidth="1"/>
    <col min="3330" max="3330" width="7.7109375" style="16" customWidth="1"/>
    <col min="3331" max="3331" width="10.7109375" style="16" customWidth="1"/>
    <col min="3332" max="3332" width="5.7109375" style="16" customWidth="1"/>
    <col min="3333" max="3333" width="10.7109375" style="16" customWidth="1"/>
    <col min="3334" max="3334" width="5.7109375" style="16" customWidth="1"/>
    <col min="3335" max="3335" width="10.7109375" style="16" customWidth="1"/>
    <col min="3336" max="3336" width="5.7109375" style="16" customWidth="1"/>
    <col min="3337" max="3337" width="8.7109375" style="16" customWidth="1"/>
    <col min="3338" max="3338" width="10.7109375" style="16" customWidth="1"/>
    <col min="3339" max="3339" width="5.7109375" style="16" customWidth="1"/>
    <col min="3340" max="3553" width="11.5703125" style="16"/>
    <col min="3554" max="3554" width="5.7109375" style="16" customWidth="1"/>
    <col min="3555" max="3555" width="30.7109375" style="16" customWidth="1"/>
    <col min="3556" max="3557" width="6.7109375" style="16" customWidth="1"/>
    <col min="3558" max="3558" width="4.7109375" style="16" customWidth="1"/>
    <col min="3559" max="3560" width="5.7109375" style="16" customWidth="1"/>
    <col min="3561" max="3561" width="7.7109375" style="16" customWidth="1"/>
    <col min="3562" max="3562" width="8.7109375" style="16" customWidth="1"/>
    <col min="3563" max="3564" width="9.7109375" style="16" customWidth="1"/>
    <col min="3565" max="3565" width="91.7109375" style="16" customWidth="1"/>
    <col min="3566" max="3566" width="5.7109375" style="16" customWidth="1"/>
    <col min="3567" max="3567" width="18.7109375" style="16" customWidth="1"/>
    <col min="3568" max="3568" width="2.7109375" style="16" customWidth="1"/>
    <col min="3569" max="3569" width="35.7109375" style="16" customWidth="1"/>
    <col min="3570" max="3570" width="2.7109375" style="16" customWidth="1"/>
    <col min="3571" max="3571" width="32.7109375" style="16" customWidth="1"/>
    <col min="3572" max="3572" width="4.7109375" style="16" customWidth="1"/>
    <col min="3573" max="3573" width="7.7109375" style="16" customWidth="1"/>
    <col min="3574" max="3574" width="4.7109375" style="16" customWidth="1"/>
    <col min="3575" max="3575" width="27.7109375" style="16" customWidth="1"/>
    <col min="3576" max="3576" width="4.7109375" style="16" customWidth="1"/>
    <col min="3577" max="3577" width="7.7109375" style="16" customWidth="1"/>
    <col min="3578" max="3578" width="4.7109375" style="16" customWidth="1"/>
    <col min="3579" max="3579" width="7.7109375" style="16" customWidth="1"/>
    <col min="3580" max="3580" width="4.7109375" style="16" customWidth="1"/>
    <col min="3581" max="3581" width="7.7109375" style="16" customWidth="1"/>
    <col min="3582" max="3582" width="10.7109375" style="16" customWidth="1"/>
    <col min="3583" max="3583" width="9.7109375" style="16" customWidth="1"/>
    <col min="3584" max="3584" width="10.7109375" style="16" customWidth="1"/>
    <col min="3585" max="3585" width="9.7109375" style="16" customWidth="1"/>
    <col min="3586" max="3586" width="7.7109375" style="16" customWidth="1"/>
    <col min="3587" max="3587" width="10.7109375" style="16" customWidth="1"/>
    <col min="3588" max="3588" width="5.7109375" style="16" customWidth="1"/>
    <col min="3589" max="3589" width="10.7109375" style="16" customWidth="1"/>
    <col min="3590" max="3590" width="5.7109375" style="16" customWidth="1"/>
    <col min="3591" max="3591" width="10.7109375" style="16" customWidth="1"/>
    <col min="3592" max="3592" width="5.7109375" style="16" customWidth="1"/>
    <col min="3593" max="3593" width="8.7109375" style="16" customWidth="1"/>
    <col min="3594" max="3594" width="10.7109375" style="16" customWidth="1"/>
    <col min="3595" max="3595" width="5.7109375" style="16" customWidth="1"/>
    <col min="3596" max="3809" width="11.5703125" style="16"/>
    <col min="3810" max="3810" width="5.7109375" style="16" customWidth="1"/>
    <col min="3811" max="3811" width="30.7109375" style="16" customWidth="1"/>
    <col min="3812" max="3813" width="6.7109375" style="16" customWidth="1"/>
    <col min="3814" max="3814" width="4.7109375" style="16" customWidth="1"/>
    <col min="3815" max="3816" width="5.7109375" style="16" customWidth="1"/>
    <col min="3817" max="3817" width="7.7109375" style="16" customWidth="1"/>
    <col min="3818" max="3818" width="8.7109375" style="16" customWidth="1"/>
    <col min="3819" max="3820" width="9.7109375" style="16" customWidth="1"/>
    <col min="3821" max="3821" width="91.7109375" style="16" customWidth="1"/>
    <col min="3822" max="3822" width="5.7109375" style="16" customWidth="1"/>
    <col min="3823" max="3823" width="18.7109375" style="16" customWidth="1"/>
    <col min="3824" max="3824" width="2.7109375" style="16" customWidth="1"/>
    <col min="3825" max="3825" width="35.7109375" style="16" customWidth="1"/>
    <col min="3826" max="3826" width="2.7109375" style="16" customWidth="1"/>
    <col min="3827" max="3827" width="32.7109375" style="16" customWidth="1"/>
    <col min="3828" max="3828" width="4.7109375" style="16" customWidth="1"/>
    <col min="3829" max="3829" width="7.7109375" style="16" customWidth="1"/>
    <col min="3830" max="3830" width="4.7109375" style="16" customWidth="1"/>
    <col min="3831" max="3831" width="27.7109375" style="16" customWidth="1"/>
    <col min="3832" max="3832" width="4.7109375" style="16" customWidth="1"/>
    <col min="3833" max="3833" width="7.7109375" style="16" customWidth="1"/>
    <col min="3834" max="3834" width="4.7109375" style="16" customWidth="1"/>
    <col min="3835" max="3835" width="7.7109375" style="16" customWidth="1"/>
    <col min="3836" max="3836" width="4.7109375" style="16" customWidth="1"/>
    <col min="3837" max="3837" width="7.7109375" style="16" customWidth="1"/>
    <col min="3838" max="3838" width="10.7109375" style="16" customWidth="1"/>
    <col min="3839" max="3839" width="9.7109375" style="16" customWidth="1"/>
    <col min="3840" max="3840" width="10.7109375" style="16" customWidth="1"/>
    <col min="3841" max="3841" width="9.7109375" style="16" customWidth="1"/>
    <col min="3842" max="3842" width="7.7109375" style="16" customWidth="1"/>
    <col min="3843" max="3843" width="10.7109375" style="16" customWidth="1"/>
    <col min="3844" max="3844" width="5.7109375" style="16" customWidth="1"/>
    <col min="3845" max="3845" width="10.7109375" style="16" customWidth="1"/>
    <col min="3846" max="3846" width="5.7109375" style="16" customWidth="1"/>
    <col min="3847" max="3847" width="10.7109375" style="16" customWidth="1"/>
    <col min="3848" max="3848" width="5.7109375" style="16" customWidth="1"/>
    <col min="3849" max="3849" width="8.7109375" style="16" customWidth="1"/>
    <col min="3850" max="3850" width="10.7109375" style="16" customWidth="1"/>
    <col min="3851" max="3851" width="5.7109375" style="16" customWidth="1"/>
    <col min="3852" max="4065" width="11.5703125" style="16"/>
    <col min="4066" max="4066" width="5.7109375" style="16" customWidth="1"/>
    <col min="4067" max="4067" width="30.7109375" style="16" customWidth="1"/>
    <col min="4068" max="4069" width="6.7109375" style="16" customWidth="1"/>
    <col min="4070" max="4070" width="4.7109375" style="16" customWidth="1"/>
    <col min="4071" max="4072" width="5.7109375" style="16" customWidth="1"/>
    <col min="4073" max="4073" width="7.7109375" style="16" customWidth="1"/>
    <col min="4074" max="4074" width="8.7109375" style="16" customWidth="1"/>
    <col min="4075" max="4076" width="9.7109375" style="16" customWidth="1"/>
    <col min="4077" max="4077" width="91.7109375" style="16" customWidth="1"/>
    <col min="4078" max="4078" width="5.7109375" style="16" customWidth="1"/>
    <col min="4079" max="4079" width="18.7109375" style="16" customWidth="1"/>
    <col min="4080" max="4080" width="2.7109375" style="16" customWidth="1"/>
    <col min="4081" max="4081" width="35.7109375" style="16" customWidth="1"/>
    <col min="4082" max="4082" width="2.7109375" style="16" customWidth="1"/>
    <col min="4083" max="4083" width="32.7109375" style="16" customWidth="1"/>
    <col min="4084" max="4084" width="4.7109375" style="16" customWidth="1"/>
    <col min="4085" max="4085" width="7.7109375" style="16" customWidth="1"/>
    <col min="4086" max="4086" width="4.7109375" style="16" customWidth="1"/>
    <col min="4087" max="4087" width="27.7109375" style="16" customWidth="1"/>
    <col min="4088" max="4088" width="4.7109375" style="16" customWidth="1"/>
    <col min="4089" max="4089" width="7.7109375" style="16" customWidth="1"/>
    <col min="4090" max="4090" width="4.7109375" style="16" customWidth="1"/>
    <col min="4091" max="4091" width="7.7109375" style="16" customWidth="1"/>
    <col min="4092" max="4092" width="4.7109375" style="16" customWidth="1"/>
    <col min="4093" max="4093" width="7.7109375" style="16" customWidth="1"/>
    <col min="4094" max="4094" width="10.7109375" style="16" customWidth="1"/>
    <col min="4095" max="4095" width="9.7109375" style="16" customWidth="1"/>
    <col min="4096" max="4096" width="10.7109375" style="16" customWidth="1"/>
    <col min="4097" max="4097" width="9.7109375" style="16" customWidth="1"/>
    <col min="4098" max="4098" width="7.7109375" style="16" customWidth="1"/>
    <col min="4099" max="4099" width="10.7109375" style="16" customWidth="1"/>
    <col min="4100" max="4100" width="5.7109375" style="16" customWidth="1"/>
    <col min="4101" max="4101" width="10.7109375" style="16" customWidth="1"/>
    <col min="4102" max="4102" width="5.7109375" style="16" customWidth="1"/>
    <col min="4103" max="4103" width="10.7109375" style="16" customWidth="1"/>
    <col min="4104" max="4104" width="5.7109375" style="16" customWidth="1"/>
    <col min="4105" max="4105" width="8.7109375" style="16" customWidth="1"/>
    <col min="4106" max="4106" width="10.7109375" style="16" customWidth="1"/>
    <col min="4107" max="4107" width="5.7109375" style="16" customWidth="1"/>
    <col min="4108" max="4321" width="11.5703125" style="16"/>
    <col min="4322" max="4322" width="5.7109375" style="16" customWidth="1"/>
    <col min="4323" max="4323" width="30.7109375" style="16" customWidth="1"/>
    <col min="4324" max="4325" width="6.7109375" style="16" customWidth="1"/>
    <col min="4326" max="4326" width="4.7109375" style="16" customWidth="1"/>
    <col min="4327" max="4328" width="5.7109375" style="16" customWidth="1"/>
    <col min="4329" max="4329" width="7.7109375" style="16" customWidth="1"/>
    <col min="4330" max="4330" width="8.7109375" style="16" customWidth="1"/>
    <col min="4331" max="4332" width="9.7109375" style="16" customWidth="1"/>
    <col min="4333" max="4333" width="91.7109375" style="16" customWidth="1"/>
    <col min="4334" max="4334" width="5.7109375" style="16" customWidth="1"/>
    <col min="4335" max="4335" width="18.7109375" style="16" customWidth="1"/>
    <col min="4336" max="4336" width="2.7109375" style="16" customWidth="1"/>
    <col min="4337" max="4337" width="35.7109375" style="16" customWidth="1"/>
    <col min="4338" max="4338" width="2.7109375" style="16" customWidth="1"/>
    <col min="4339" max="4339" width="32.7109375" style="16" customWidth="1"/>
    <col min="4340" max="4340" width="4.7109375" style="16" customWidth="1"/>
    <col min="4341" max="4341" width="7.7109375" style="16" customWidth="1"/>
    <col min="4342" max="4342" width="4.7109375" style="16" customWidth="1"/>
    <col min="4343" max="4343" width="27.7109375" style="16" customWidth="1"/>
    <col min="4344" max="4344" width="4.7109375" style="16" customWidth="1"/>
    <col min="4345" max="4345" width="7.7109375" style="16" customWidth="1"/>
    <col min="4346" max="4346" width="4.7109375" style="16" customWidth="1"/>
    <col min="4347" max="4347" width="7.7109375" style="16" customWidth="1"/>
    <col min="4348" max="4348" width="4.7109375" style="16" customWidth="1"/>
    <col min="4349" max="4349" width="7.7109375" style="16" customWidth="1"/>
    <col min="4350" max="4350" width="10.7109375" style="16" customWidth="1"/>
    <col min="4351" max="4351" width="9.7109375" style="16" customWidth="1"/>
    <col min="4352" max="4352" width="10.7109375" style="16" customWidth="1"/>
    <col min="4353" max="4353" width="9.7109375" style="16" customWidth="1"/>
    <col min="4354" max="4354" width="7.7109375" style="16" customWidth="1"/>
    <col min="4355" max="4355" width="10.7109375" style="16" customWidth="1"/>
    <col min="4356" max="4356" width="5.7109375" style="16" customWidth="1"/>
    <col min="4357" max="4357" width="10.7109375" style="16" customWidth="1"/>
    <col min="4358" max="4358" width="5.7109375" style="16" customWidth="1"/>
    <col min="4359" max="4359" width="10.7109375" style="16" customWidth="1"/>
    <col min="4360" max="4360" width="5.7109375" style="16" customWidth="1"/>
    <col min="4361" max="4361" width="8.7109375" style="16" customWidth="1"/>
    <col min="4362" max="4362" width="10.7109375" style="16" customWidth="1"/>
    <col min="4363" max="4363" width="5.7109375" style="16" customWidth="1"/>
    <col min="4364" max="4577" width="11.5703125" style="16"/>
    <col min="4578" max="4578" width="5.7109375" style="16" customWidth="1"/>
    <col min="4579" max="4579" width="30.7109375" style="16" customWidth="1"/>
    <col min="4580" max="4581" width="6.7109375" style="16" customWidth="1"/>
    <col min="4582" max="4582" width="4.7109375" style="16" customWidth="1"/>
    <col min="4583" max="4584" width="5.7109375" style="16" customWidth="1"/>
    <col min="4585" max="4585" width="7.7109375" style="16" customWidth="1"/>
    <col min="4586" max="4586" width="8.7109375" style="16" customWidth="1"/>
    <col min="4587" max="4588" width="9.7109375" style="16" customWidth="1"/>
    <col min="4589" max="4589" width="91.7109375" style="16" customWidth="1"/>
    <col min="4590" max="4590" width="5.7109375" style="16" customWidth="1"/>
    <col min="4591" max="4591" width="18.7109375" style="16" customWidth="1"/>
    <col min="4592" max="4592" width="2.7109375" style="16" customWidth="1"/>
    <col min="4593" max="4593" width="35.7109375" style="16" customWidth="1"/>
    <col min="4594" max="4594" width="2.7109375" style="16" customWidth="1"/>
    <col min="4595" max="4595" width="32.7109375" style="16" customWidth="1"/>
    <col min="4596" max="4596" width="4.7109375" style="16" customWidth="1"/>
    <col min="4597" max="4597" width="7.7109375" style="16" customWidth="1"/>
    <col min="4598" max="4598" width="4.7109375" style="16" customWidth="1"/>
    <col min="4599" max="4599" width="27.7109375" style="16" customWidth="1"/>
    <col min="4600" max="4600" width="4.7109375" style="16" customWidth="1"/>
    <col min="4601" max="4601" width="7.7109375" style="16" customWidth="1"/>
    <col min="4602" max="4602" width="4.7109375" style="16" customWidth="1"/>
    <col min="4603" max="4603" width="7.7109375" style="16" customWidth="1"/>
    <col min="4604" max="4604" width="4.7109375" style="16" customWidth="1"/>
    <col min="4605" max="4605" width="7.7109375" style="16" customWidth="1"/>
    <col min="4606" max="4606" width="10.7109375" style="16" customWidth="1"/>
    <col min="4607" max="4607" width="9.7109375" style="16" customWidth="1"/>
    <col min="4608" max="4608" width="10.7109375" style="16" customWidth="1"/>
    <col min="4609" max="4609" width="9.7109375" style="16" customWidth="1"/>
    <col min="4610" max="4610" width="7.7109375" style="16" customWidth="1"/>
    <col min="4611" max="4611" width="10.7109375" style="16" customWidth="1"/>
    <col min="4612" max="4612" width="5.7109375" style="16" customWidth="1"/>
    <col min="4613" max="4613" width="10.7109375" style="16" customWidth="1"/>
    <col min="4614" max="4614" width="5.7109375" style="16" customWidth="1"/>
    <col min="4615" max="4615" width="10.7109375" style="16" customWidth="1"/>
    <col min="4616" max="4616" width="5.7109375" style="16" customWidth="1"/>
    <col min="4617" max="4617" width="8.7109375" style="16" customWidth="1"/>
    <col min="4618" max="4618" width="10.7109375" style="16" customWidth="1"/>
    <col min="4619" max="4619" width="5.7109375" style="16" customWidth="1"/>
    <col min="4620" max="4833" width="11.5703125" style="16"/>
    <col min="4834" max="4834" width="5.7109375" style="16" customWidth="1"/>
    <col min="4835" max="4835" width="30.7109375" style="16" customWidth="1"/>
    <col min="4836" max="4837" width="6.7109375" style="16" customWidth="1"/>
    <col min="4838" max="4838" width="4.7109375" style="16" customWidth="1"/>
    <col min="4839" max="4840" width="5.7109375" style="16" customWidth="1"/>
    <col min="4841" max="4841" width="7.7109375" style="16" customWidth="1"/>
    <col min="4842" max="4842" width="8.7109375" style="16" customWidth="1"/>
    <col min="4843" max="4844" width="9.7109375" style="16" customWidth="1"/>
    <col min="4845" max="4845" width="91.7109375" style="16" customWidth="1"/>
    <col min="4846" max="4846" width="5.7109375" style="16" customWidth="1"/>
    <col min="4847" max="4847" width="18.7109375" style="16" customWidth="1"/>
    <col min="4848" max="4848" width="2.7109375" style="16" customWidth="1"/>
    <col min="4849" max="4849" width="35.7109375" style="16" customWidth="1"/>
    <col min="4850" max="4850" width="2.7109375" style="16" customWidth="1"/>
    <col min="4851" max="4851" width="32.7109375" style="16" customWidth="1"/>
    <col min="4852" max="4852" width="4.7109375" style="16" customWidth="1"/>
    <col min="4853" max="4853" width="7.7109375" style="16" customWidth="1"/>
    <col min="4854" max="4854" width="4.7109375" style="16" customWidth="1"/>
    <col min="4855" max="4855" width="27.7109375" style="16" customWidth="1"/>
    <col min="4856" max="4856" width="4.7109375" style="16" customWidth="1"/>
    <col min="4857" max="4857" width="7.7109375" style="16" customWidth="1"/>
    <col min="4858" max="4858" width="4.7109375" style="16" customWidth="1"/>
    <col min="4859" max="4859" width="7.7109375" style="16" customWidth="1"/>
    <col min="4860" max="4860" width="4.7109375" style="16" customWidth="1"/>
    <col min="4861" max="4861" width="7.7109375" style="16" customWidth="1"/>
    <col min="4862" max="4862" width="10.7109375" style="16" customWidth="1"/>
    <col min="4863" max="4863" width="9.7109375" style="16" customWidth="1"/>
    <col min="4864" max="4864" width="10.7109375" style="16" customWidth="1"/>
    <col min="4865" max="4865" width="9.7109375" style="16" customWidth="1"/>
    <col min="4866" max="4866" width="7.7109375" style="16" customWidth="1"/>
    <col min="4867" max="4867" width="10.7109375" style="16" customWidth="1"/>
    <col min="4868" max="4868" width="5.7109375" style="16" customWidth="1"/>
    <col min="4869" max="4869" width="10.7109375" style="16" customWidth="1"/>
    <col min="4870" max="4870" width="5.7109375" style="16" customWidth="1"/>
    <col min="4871" max="4871" width="10.7109375" style="16" customWidth="1"/>
    <col min="4872" max="4872" width="5.7109375" style="16" customWidth="1"/>
    <col min="4873" max="4873" width="8.7109375" style="16" customWidth="1"/>
    <col min="4874" max="4874" width="10.7109375" style="16" customWidth="1"/>
    <col min="4875" max="4875" width="5.7109375" style="16" customWidth="1"/>
    <col min="4876" max="5089" width="11.5703125" style="16"/>
    <col min="5090" max="5090" width="5.7109375" style="16" customWidth="1"/>
    <col min="5091" max="5091" width="30.7109375" style="16" customWidth="1"/>
    <col min="5092" max="5093" width="6.7109375" style="16" customWidth="1"/>
    <col min="5094" max="5094" width="4.7109375" style="16" customWidth="1"/>
    <col min="5095" max="5096" width="5.7109375" style="16" customWidth="1"/>
    <col min="5097" max="5097" width="7.7109375" style="16" customWidth="1"/>
    <col min="5098" max="5098" width="8.7109375" style="16" customWidth="1"/>
    <col min="5099" max="5100" width="9.7109375" style="16" customWidth="1"/>
    <col min="5101" max="5101" width="91.7109375" style="16" customWidth="1"/>
    <col min="5102" max="5102" width="5.7109375" style="16" customWidth="1"/>
    <col min="5103" max="5103" width="18.7109375" style="16" customWidth="1"/>
    <col min="5104" max="5104" width="2.7109375" style="16" customWidth="1"/>
    <col min="5105" max="5105" width="35.7109375" style="16" customWidth="1"/>
    <col min="5106" max="5106" width="2.7109375" style="16" customWidth="1"/>
    <col min="5107" max="5107" width="32.7109375" style="16" customWidth="1"/>
    <col min="5108" max="5108" width="4.7109375" style="16" customWidth="1"/>
    <col min="5109" max="5109" width="7.7109375" style="16" customWidth="1"/>
    <col min="5110" max="5110" width="4.7109375" style="16" customWidth="1"/>
    <col min="5111" max="5111" width="27.7109375" style="16" customWidth="1"/>
    <col min="5112" max="5112" width="4.7109375" style="16" customWidth="1"/>
    <col min="5113" max="5113" width="7.7109375" style="16" customWidth="1"/>
    <col min="5114" max="5114" width="4.7109375" style="16" customWidth="1"/>
    <col min="5115" max="5115" width="7.7109375" style="16" customWidth="1"/>
    <col min="5116" max="5116" width="4.7109375" style="16" customWidth="1"/>
    <col min="5117" max="5117" width="7.7109375" style="16" customWidth="1"/>
    <col min="5118" max="5118" width="10.7109375" style="16" customWidth="1"/>
    <col min="5119" max="5119" width="9.7109375" style="16" customWidth="1"/>
    <col min="5120" max="5120" width="10.7109375" style="16" customWidth="1"/>
    <col min="5121" max="5121" width="9.7109375" style="16" customWidth="1"/>
    <col min="5122" max="5122" width="7.7109375" style="16" customWidth="1"/>
    <col min="5123" max="5123" width="10.7109375" style="16" customWidth="1"/>
    <col min="5124" max="5124" width="5.7109375" style="16" customWidth="1"/>
    <col min="5125" max="5125" width="10.7109375" style="16" customWidth="1"/>
    <col min="5126" max="5126" width="5.7109375" style="16" customWidth="1"/>
    <col min="5127" max="5127" width="10.7109375" style="16" customWidth="1"/>
    <col min="5128" max="5128" width="5.7109375" style="16" customWidth="1"/>
    <col min="5129" max="5129" width="8.7109375" style="16" customWidth="1"/>
    <col min="5130" max="5130" width="10.7109375" style="16" customWidth="1"/>
    <col min="5131" max="5131" width="5.7109375" style="16" customWidth="1"/>
    <col min="5132" max="5345" width="11.5703125" style="16"/>
    <col min="5346" max="5346" width="5.7109375" style="16" customWidth="1"/>
    <col min="5347" max="5347" width="30.7109375" style="16" customWidth="1"/>
    <col min="5348" max="5349" width="6.7109375" style="16" customWidth="1"/>
    <col min="5350" max="5350" width="4.7109375" style="16" customWidth="1"/>
    <col min="5351" max="5352" width="5.7109375" style="16" customWidth="1"/>
    <col min="5353" max="5353" width="7.7109375" style="16" customWidth="1"/>
    <col min="5354" max="5354" width="8.7109375" style="16" customWidth="1"/>
    <col min="5355" max="5356" width="9.7109375" style="16" customWidth="1"/>
    <col min="5357" max="5357" width="91.7109375" style="16" customWidth="1"/>
    <col min="5358" max="5358" width="5.7109375" style="16" customWidth="1"/>
    <col min="5359" max="5359" width="18.7109375" style="16" customWidth="1"/>
    <col min="5360" max="5360" width="2.7109375" style="16" customWidth="1"/>
    <col min="5361" max="5361" width="35.7109375" style="16" customWidth="1"/>
    <col min="5362" max="5362" width="2.7109375" style="16" customWidth="1"/>
    <col min="5363" max="5363" width="32.7109375" style="16" customWidth="1"/>
    <col min="5364" max="5364" width="4.7109375" style="16" customWidth="1"/>
    <col min="5365" max="5365" width="7.7109375" style="16" customWidth="1"/>
    <col min="5366" max="5366" width="4.7109375" style="16" customWidth="1"/>
    <col min="5367" max="5367" width="27.7109375" style="16" customWidth="1"/>
    <col min="5368" max="5368" width="4.7109375" style="16" customWidth="1"/>
    <col min="5369" max="5369" width="7.7109375" style="16" customWidth="1"/>
    <col min="5370" max="5370" width="4.7109375" style="16" customWidth="1"/>
    <col min="5371" max="5371" width="7.7109375" style="16" customWidth="1"/>
    <col min="5372" max="5372" width="4.7109375" style="16" customWidth="1"/>
    <col min="5373" max="5373" width="7.7109375" style="16" customWidth="1"/>
    <col min="5374" max="5374" width="10.7109375" style="16" customWidth="1"/>
    <col min="5375" max="5375" width="9.7109375" style="16" customWidth="1"/>
    <col min="5376" max="5376" width="10.7109375" style="16" customWidth="1"/>
    <col min="5377" max="5377" width="9.7109375" style="16" customWidth="1"/>
    <col min="5378" max="5378" width="7.7109375" style="16" customWidth="1"/>
    <col min="5379" max="5379" width="10.7109375" style="16" customWidth="1"/>
    <col min="5380" max="5380" width="5.7109375" style="16" customWidth="1"/>
    <col min="5381" max="5381" width="10.7109375" style="16" customWidth="1"/>
    <col min="5382" max="5382" width="5.7109375" style="16" customWidth="1"/>
    <col min="5383" max="5383" width="10.7109375" style="16" customWidth="1"/>
    <col min="5384" max="5384" width="5.7109375" style="16" customWidth="1"/>
    <col min="5385" max="5385" width="8.7109375" style="16" customWidth="1"/>
    <col min="5386" max="5386" width="10.7109375" style="16" customWidth="1"/>
    <col min="5387" max="5387" width="5.7109375" style="16" customWidth="1"/>
    <col min="5388" max="5601" width="11.5703125" style="16"/>
    <col min="5602" max="5602" width="5.7109375" style="16" customWidth="1"/>
    <col min="5603" max="5603" width="30.7109375" style="16" customWidth="1"/>
    <col min="5604" max="5605" width="6.7109375" style="16" customWidth="1"/>
    <col min="5606" max="5606" width="4.7109375" style="16" customWidth="1"/>
    <col min="5607" max="5608" width="5.7109375" style="16" customWidth="1"/>
    <col min="5609" max="5609" width="7.7109375" style="16" customWidth="1"/>
    <col min="5610" max="5610" width="8.7109375" style="16" customWidth="1"/>
    <col min="5611" max="5612" width="9.7109375" style="16" customWidth="1"/>
    <col min="5613" max="5613" width="91.7109375" style="16" customWidth="1"/>
    <col min="5614" max="5614" width="5.7109375" style="16" customWidth="1"/>
    <col min="5615" max="5615" width="18.7109375" style="16" customWidth="1"/>
    <col min="5616" max="5616" width="2.7109375" style="16" customWidth="1"/>
    <col min="5617" max="5617" width="35.7109375" style="16" customWidth="1"/>
    <col min="5618" max="5618" width="2.7109375" style="16" customWidth="1"/>
    <col min="5619" max="5619" width="32.7109375" style="16" customWidth="1"/>
    <col min="5620" max="5620" width="4.7109375" style="16" customWidth="1"/>
    <col min="5621" max="5621" width="7.7109375" style="16" customWidth="1"/>
    <col min="5622" max="5622" width="4.7109375" style="16" customWidth="1"/>
    <col min="5623" max="5623" width="27.7109375" style="16" customWidth="1"/>
    <col min="5624" max="5624" width="4.7109375" style="16" customWidth="1"/>
    <col min="5625" max="5625" width="7.7109375" style="16" customWidth="1"/>
    <col min="5626" max="5626" width="4.7109375" style="16" customWidth="1"/>
    <col min="5627" max="5627" width="7.7109375" style="16" customWidth="1"/>
    <col min="5628" max="5628" width="4.7109375" style="16" customWidth="1"/>
    <col min="5629" max="5629" width="7.7109375" style="16" customWidth="1"/>
    <col min="5630" max="5630" width="10.7109375" style="16" customWidth="1"/>
    <col min="5631" max="5631" width="9.7109375" style="16" customWidth="1"/>
    <col min="5632" max="5632" width="10.7109375" style="16" customWidth="1"/>
    <col min="5633" max="5633" width="9.7109375" style="16" customWidth="1"/>
    <col min="5634" max="5634" width="7.7109375" style="16" customWidth="1"/>
    <col min="5635" max="5635" width="10.7109375" style="16" customWidth="1"/>
    <col min="5636" max="5636" width="5.7109375" style="16" customWidth="1"/>
    <col min="5637" max="5637" width="10.7109375" style="16" customWidth="1"/>
    <col min="5638" max="5638" width="5.7109375" style="16" customWidth="1"/>
    <col min="5639" max="5639" width="10.7109375" style="16" customWidth="1"/>
    <col min="5640" max="5640" width="5.7109375" style="16" customWidth="1"/>
    <col min="5641" max="5641" width="8.7109375" style="16" customWidth="1"/>
    <col min="5642" max="5642" width="10.7109375" style="16" customWidth="1"/>
    <col min="5643" max="5643" width="5.7109375" style="16" customWidth="1"/>
    <col min="5644" max="5857" width="11.5703125" style="16"/>
    <col min="5858" max="5858" width="5.7109375" style="16" customWidth="1"/>
    <col min="5859" max="5859" width="30.7109375" style="16" customWidth="1"/>
    <col min="5860" max="5861" width="6.7109375" style="16" customWidth="1"/>
    <col min="5862" max="5862" width="4.7109375" style="16" customWidth="1"/>
    <col min="5863" max="5864" width="5.7109375" style="16" customWidth="1"/>
    <col min="5865" max="5865" width="7.7109375" style="16" customWidth="1"/>
    <col min="5866" max="5866" width="8.7109375" style="16" customWidth="1"/>
    <col min="5867" max="5868" width="9.7109375" style="16" customWidth="1"/>
    <col min="5869" max="5869" width="91.7109375" style="16" customWidth="1"/>
    <col min="5870" max="5870" width="5.7109375" style="16" customWidth="1"/>
    <col min="5871" max="5871" width="18.7109375" style="16" customWidth="1"/>
    <col min="5872" max="5872" width="2.7109375" style="16" customWidth="1"/>
    <col min="5873" max="5873" width="35.7109375" style="16" customWidth="1"/>
    <col min="5874" max="5874" width="2.7109375" style="16" customWidth="1"/>
    <col min="5875" max="5875" width="32.7109375" style="16" customWidth="1"/>
    <col min="5876" max="5876" width="4.7109375" style="16" customWidth="1"/>
    <col min="5877" max="5877" width="7.7109375" style="16" customWidth="1"/>
    <col min="5878" max="5878" width="4.7109375" style="16" customWidth="1"/>
    <col min="5879" max="5879" width="27.7109375" style="16" customWidth="1"/>
    <col min="5880" max="5880" width="4.7109375" style="16" customWidth="1"/>
    <col min="5881" max="5881" width="7.7109375" style="16" customWidth="1"/>
    <col min="5882" max="5882" width="4.7109375" style="16" customWidth="1"/>
    <col min="5883" max="5883" width="7.7109375" style="16" customWidth="1"/>
    <col min="5884" max="5884" width="4.7109375" style="16" customWidth="1"/>
    <col min="5885" max="5885" width="7.7109375" style="16" customWidth="1"/>
    <col min="5886" max="5886" width="10.7109375" style="16" customWidth="1"/>
    <col min="5887" max="5887" width="9.7109375" style="16" customWidth="1"/>
    <col min="5888" max="5888" width="10.7109375" style="16" customWidth="1"/>
    <col min="5889" max="5889" width="9.7109375" style="16" customWidth="1"/>
    <col min="5890" max="5890" width="7.7109375" style="16" customWidth="1"/>
    <col min="5891" max="5891" width="10.7109375" style="16" customWidth="1"/>
    <col min="5892" max="5892" width="5.7109375" style="16" customWidth="1"/>
    <col min="5893" max="5893" width="10.7109375" style="16" customWidth="1"/>
    <col min="5894" max="5894" width="5.7109375" style="16" customWidth="1"/>
    <col min="5895" max="5895" width="10.7109375" style="16" customWidth="1"/>
    <col min="5896" max="5896" width="5.7109375" style="16" customWidth="1"/>
    <col min="5897" max="5897" width="8.7109375" style="16" customWidth="1"/>
    <col min="5898" max="5898" width="10.7109375" style="16" customWidth="1"/>
    <col min="5899" max="5899" width="5.7109375" style="16" customWidth="1"/>
    <col min="5900" max="6113" width="11.5703125" style="16"/>
    <col min="6114" max="6114" width="5.7109375" style="16" customWidth="1"/>
    <col min="6115" max="6115" width="30.7109375" style="16" customWidth="1"/>
    <col min="6116" max="6117" width="6.7109375" style="16" customWidth="1"/>
    <col min="6118" max="6118" width="4.7109375" style="16" customWidth="1"/>
    <col min="6119" max="6120" width="5.7109375" style="16" customWidth="1"/>
    <col min="6121" max="6121" width="7.7109375" style="16" customWidth="1"/>
    <col min="6122" max="6122" width="8.7109375" style="16" customWidth="1"/>
    <col min="6123" max="6124" width="9.7109375" style="16" customWidth="1"/>
    <col min="6125" max="6125" width="91.7109375" style="16" customWidth="1"/>
    <col min="6126" max="6126" width="5.7109375" style="16" customWidth="1"/>
    <col min="6127" max="6127" width="18.7109375" style="16" customWidth="1"/>
    <col min="6128" max="6128" width="2.7109375" style="16" customWidth="1"/>
    <col min="6129" max="6129" width="35.7109375" style="16" customWidth="1"/>
    <col min="6130" max="6130" width="2.7109375" style="16" customWidth="1"/>
    <col min="6131" max="6131" width="32.7109375" style="16" customWidth="1"/>
    <col min="6132" max="6132" width="4.7109375" style="16" customWidth="1"/>
    <col min="6133" max="6133" width="7.7109375" style="16" customWidth="1"/>
    <col min="6134" max="6134" width="4.7109375" style="16" customWidth="1"/>
    <col min="6135" max="6135" width="27.7109375" style="16" customWidth="1"/>
    <col min="6136" max="6136" width="4.7109375" style="16" customWidth="1"/>
    <col min="6137" max="6137" width="7.7109375" style="16" customWidth="1"/>
    <col min="6138" max="6138" width="4.7109375" style="16" customWidth="1"/>
    <col min="6139" max="6139" width="7.7109375" style="16" customWidth="1"/>
    <col min="6140" max="6140" width="4.7109375" style="16" customWidth="1"/>
    <col min="6141" max="6141" width="7.7109375" style="16" customWidth="1"/>
    <col min="6142" max="6142" width="10.7109375" style="16" customWidth="1"/>
    <col min="6143" max="6143" width="9.7109375" style="16" customWidth="1"/>
    <col min="6144" max="6144" width="10.7109375" style="16" customWidth="1"/>
    <col min="6145" max="6145" width="9.7109375" style="16" customWidth="1"/>
    <col min="6146" max="6146" width="7.7109375" style="16" customWidth="1"/>
    <col min="6147" max="6147" width="10.7109375" style="16" customWidth="1"/>
    <col min="6148" max="6148" width="5.7109375" style="16" customWidth="1"/>
    <col min="6149" max="6149" width="10.7109375" style="16" customWidth="1"/>
    <col min="6150" max="6150" width="5.7109375" style="16" customWidth="1"/>
    <col min="6151" max="6151" width="10.7109375" style="16" customWidth="1"/>
    <col min="6152" max="6152" width="5.7109375" style="16" customWidth="1"/>
    <col min="6153" max="6153" width="8.7109375" style="16" customWidth="1"/>
    <col min="6154" max="6154" width="10.7109375" style="16" customWidth="1"/>
    <col min="6155" max="6155" width="5.7109375" style="16" customWidth="1"/>
    <col min="6156" max="6369" width="11.5703125" style="16"/>
    <col min="6370" max="6370" width="5.7109375" style="16" customWidth="1"/>
    <col min="6371" max="6371" width="30.7109375" style="16" customWidth="1"/>
    <col min="6372" max="6373" width="6.7109375" style="16" customWidth="1"/>
    <col min="6374" max="6374" width="4.7109375" style="16" customWidth="1"/>
    <col min="6375" max="6376" width="5.7109375" style="16" customWidth="1"/>
    <col min="6377" max="6377" width="7.7109375" style="16" customWidth="1"/>
    <col min="6378" max="6378" width="8.7109375" style="16" customWidth="1"/>
    <col min="6379" max="6380" width="9.7109375" style="16" customWidth="1"/>
    <col min="6381" max="6381" width="91.7109375" style="16" customWidth="1"/>
    <col min="6382" max="6382" width="5.7109375" style="16" customWidth="1"/>
    <col min="6383" max="6383" width="18.7109375" style="16" customWidth="1"/>
    <col min="6384" max="6384" width="2.7109375" style="16" customWidth="1"/>
    <col min="6385" max="6385" width="35.7109375" style="16" customWidth="1"/>
    <col min="6386" max="6386" width="2.7109375" style="16" customWidth="1"/>
    <col min="6387" max="6387" width="32.7109375" style="16" customWidth="1"/>
    <col min="6388" max="6388" width="4.7109375" style="16" customWidth="1"/>
    <col min="6389" max="6389" width="7.7109375" style="16" customWidth="1"/>
    <col min="6390" max="6390" width="4.7109375" style="16" customWidth="1"/>
    <col min="6391" max="6391" width="27.7109375" style="16" customWidth="1"/>
    <col min="6392" max="6392" width="4.7109375" style="16" customWidth="1"/>
    <col min="6393" max="6393" width="7.7109375" style="16" customWidth="1"/>
    <col min="6394" max="6394" width="4.7109375" style="16" customWidth="1"/>
    <col min="6395" max="6395" width="7.7109375" style="16" customWidth="1"/>
    <col min="6396" max="6396" width="4.7109375" style="16" customWidth="1"/>
    <col min="6397" max="6397" width="7.7109375" style="16" customWidth="1"/>
    <col min="6398" max="6398" width="10.7109375" style="16" customWidth="1"/>
    <col min="6399" max="6399" width="9.7109375" style="16" customWidth="1"/>
    <col min="6400" max="6400" width="10.7109375" style="16" customWidth="1"/>
    <col min="6401" max="6401" width="9.7109375" style="16" customWidth="1"/>
    <col min="6402" max="6402" width="7.7109375" style="16" customWidth="1"/>
    <col min="6403" max="6403" width="10.7109375" style="16" customWidth="1"/>
    <col min="6404" max="6404" width="5.7109375" style="16" customWidth="1"/>
    <col min="6405" max="6405" width="10.7109375" style="16" customWidth="1"/>
    <col min="6406" max="6406" width="5.7109375" style="16" customWidth="1"/>
    <col min="6407" max="6407" width="10.7109375" style="16" customWidth="1"/>
    <col min="6408" max="6408" width="5.7109375" style="16" customWidth="1"/>
    <col min="6409" max="6409" width="8.7109375" style="16" customWidth="1"/>
    <col min="6410" max="6410" width="10.7109375" style="16" customWidth="1"/>
    <col min="6411" max="6411" width="5.7109375" style="16" customWidth="1"/>
    <col min="6412" max="6625" width="11.5703125" style="16"/>
    <col min="6626" max="6626" width="5.7109375" style="16" customWidth="1"/>
    <col min="6627" max="6627" width="30.7109375" style="16" customWidth="1"/>
    <col min="6628" max="6629" width="6.7109375" style="16" customWidth="1"/>
    <col min="6630" max="6630" width="4.7109375" style="16" customWidth="1"/>
    <col min="6631" max="6632" width="5.7109375" style="16" customWidth="1"/>
    <col min="6633" max="6633" width="7.7109375" style="16" customWidth="1"/>
    <col min="6634" max="6634" width="8.7109375" style="16" customWidth="1"/>
    <col min="6635" max="6636" width="9.7109375" style="16" customWidth="1"/>
    <col min="6637" max="6637" width="91.7109375" style="16" customWidth="1"/>
    <col min="6638" max="6638" width="5.7109375" style="16" customWidth="1"/>
    <col min="6639" max="6639" width="18.7109375" style="16" customWidth="1"/>
    <col min="6640" max="6640" width="2.7109375" style="16" customWidth="1"/>
    <col min="6641" max="6641" width="35.7109375" style="16" customWidth="1"/>
    <col min="6642" max="6642" width="2.7109375" style="16" customWidth="1"/>
    <col min="6643" max="6643" width="32.7109375" style="16" customWidth="1"/>
    <col min="6644" max="6644" width="4.7109375" style="16" customWidth="1"/>
    <col min="6645" max="6645" width="7.7109375" style="16" customWidth="1"/>
    <col min="6646" max="6646" width="4.7109375" style="16" customWidth="1"/>
    <col min="6647" max="6647" width="27.7109375" style="16" customWidth="1"/>
    <col min="6648" max="6648" width="4.7109375" style="16" customWidth="1"/>
    <col min="6649" max="6649" width="7.7109375" style="16" customWidth="1"/>
    <col min="6650" max="6650" width="4.7109375" style="16" customWidth="1"/>
    <col min="6651" max="6651" width="7.7109375" style="16" customWidth="1"/>
    <col min="6652" max="6652" width="4.7109375" style="16" customWidth="1"/>
    <col min="6653" max="6653" width="7.7109375" style="16" customWidth="1"/>
    <col min="6654" max="6654" width="10.7109375" style="16" customWidth="1"/>
    <col min="6655" max="6655" width="9.7109375" style="16" customWidth="1"/>
    <col min="6656" max="6656" width="10.7109375" style="16" customWidth="1"/>
    <col min="6657" max="6657" width="9.7109375" style="16" customWidth="1"/>
    <col min="6658" max="6658" width="7.7109375" style="16" customWidth="1"/>
    <col min="6659" max="6659" width="10.7109375" style="16" customWidth="1"/>
    <col min="6660" max="6660" width="5.7109375" style="16" customWidth="1"/>
    <col min="6661" max="6661" width="10.7109375" style="16" customWidth="1"/>
    <col min="6662" max="6662" width="5.7109375" style="16" customWidth="1"/>
    <col min="6663" max="6663" width="10.7109375" style="16" customWidth="1"/>
    <col min="6664" max="6664" width="5.7109375" style="16" customWidth="1"/>
    <col min="6665" max="6665" width="8.7109375" style="16" customWidth="1"/>
    <col min="6666" max="6666" width="10.7109375" style="16" customWidth="1"/>
    <col min="6667" max="6667" width="5.7109375" style="16" customWidth="1"/>
    <col min="6668" max="6881" width="11.5703125" style="16"/>
    <col min="6882" max="6882" width="5.7109375" style="16" customWidth="1"/>
    <col min="6883" max="6883" width="30.7109375" style="16" customWidth="1"/>
    <col min="6884" max="6885" width="6.7109375" style="16" customWidth="1"/>
    <col min="6886" max="6886" width="4.7109375" style="16" customWidth="1"/>
    <col min="6887" max="6888" width="5.7109375" style="16" customWidth="1"/>
    <col min="6889" max="6889" width="7.7109375" style="16" customWidth="1"/>
    <col min="6890" max="6890" width="8.7109375" style="16" customWidth="1"/>
    <col min="6891" max="6892" width="9.7109375" style="16" customWidth="1"/>
    <col min="6893" max="6893" width="91.7109375" style="16" customWidth="1"/>
    <col min="6894" max="6894" width="5.7109375" style="16" customWidth="1"/>
    <col min="6895" max="6895" width="18.7109375" style="16" customWidth="1"/>
    <col min="6896" max="6896" width="2.7109375" style="16" customWidth="1"/>
    <col min="6897" max="6897" width="35.7109375" style="16" customWidth="1"/>
    <col min="6898" max="6898" width="2.7109375" style="16" customWidth="1"/>
    <col min="6899" max="6899" width="32.7109375" style="16" customWidth="1"/>
    <col min="6900" max="6900" width="4.7109375" style="16" customWidth="1"/>
    <col min="6901" max="6901" width="7.7109375" style="16" customWidth="1"/>
    <col min="6902" max="6902" width="4.7109375" style="16" customWidth="1"/>
    <col min="6903" max="6903" width="27.7109375" style="16" customWidth="1"/>
    <col min="6904" max="6904" width="4.7109375" style="16" customWidth="1"/>
    <col min="6905" max="6905" width="7.7109375" style="16" customWidth="1"/>
    <col min="6906" max="6906" width="4.7109375" style="16" customWidth="1"/>
    <col min="6907" max="6907" width="7.7109375" style="16" customWidth="1"/>
    <col min="6908" max="6908" width="4.7109375" style="16" customWidth="1"/>
    <col min="6909" max="6909" width="7.7109375" style="16" customWidth="1"/>
    <col min="6910" max="6910" width="10.7109375" style="16" customWidth="1"/>
    <col min="6911" max="6911" width="9.7109375" style="16" customWidth="1"/>
    <col min="6912" max="6912" width="10.7109375" style="16" customWidth="1"/>
    <col min="6913" max="6913" width="9.7109375" style="16" customWidth="1"/>
    <col min="6914" max="6914" width="7.7109375" style="16" customWidth="1"/>
    <col min="6915" max="6915" width="10.7109375" style="16" customWidth="1"/>
    <col min="6916" max="6916" width="5.7109375" style="16" customWidth="1"/>
    <col min="6917" max="6917" width="10.7109375" style="16" customWidth="1"/>
    <col min="6918" max="6918" width="5.7109375" style="16" customWidth="1"/>
    <col min="6919" max="6919" width="10.7109375" style="16" customWidth="1"/>
    <col min="6920" max="6920" width="5.7109375" style="16" customWidth="1"/>
    <col min="6921" max="6921" width="8.7109375" style="16" customWidth="1"/>
    <col min="6922" max="6922" width="10.7109375" style="16" customWidth="1"/>
    <col min="6923" max="6923" width="5.7109375" style="16" customWidth="1"/>
    <col min="6924" max="7137" width="11.5703125" style="16"/>
    <col min="7138" max="7138" width="5.7109375" style="16" customWidth="1"/>
    <col min="7139" max="7139" width="30.7109375" style="16" customWidth="1"/>
    <col min="7140" max="7141" width="6.7109375" style="16" customWidth="1"/>
    <col min="7142" max="7142" width="4.7109375" style="16" customWidth="1"/>
    <col min="7143" max="7144" width="5.7109375" style="16" customWidth="1"/>
    <col min="7145" max="7145" width="7.7109375" style="16" customWidth="1"/>
    <col min="7146" max="7146" width="8.7109375" style="16" customWidth="1"/>
    <col min="7147" max="7148" width="9.7109375" style="16" customWidth="1"/>
    <col min="7149" max="7149" width="91.7109375" style="16" customWidth="1"/>
    <col min="7150" max="7150" width="5.7109375" style="16" customWidth="1"/>
    <col min="7151" max="7151" width="18.7109375" style="16" customWidth="1"/>
    <col min="7152" max="7152" width="2.7109375" style="16" customWidth="1"/>
    <col min="7153" max="7153" width="35.7109375" style="16" customWidth="1"/>
    <col min="7154" max="7154" width="2.7109375" style="16" customWidth="1"/>
    <col min="7155" max="7155" width="32.7109375" style="16" customWidth="1"/>
    <col min="7156" max="7156" width="4.7109375" style="16" customWidth="1"/>
    <col min="7157" max="7157" width="7.7109375" style="16" customWidth="1"/>
    <col min="7158" max="7158" width="4.7109375" style="16" customWidth="1"/>
    <col min="7159" max="7159" width="27.7109375" style="16" customWidth="1"/>
    <col min="7160" max="7160" width="4.7109375" style="16" customWidth="1"/>
    <col min="7161" max="7161" width="7.7109375" style="16" customWidth="1"/>
    <col min="7162" max="7162" width="4.7109375" style="16" customWidth="1"/>
    <col min="7163" max="7163" width="7.7109375" style="16" customWidth="1"/>
    <col min="7164" max="7164" width="4.7109375" style="16" customWidth="1"/>
    <col min="7165" max="7165" width="7.7109375" style="16" customWidth="1"/>
    <col min="7166" max="7166" width="10.7109375" style="16" customWidth="1"/>
    <col min="7167" max="7167" width="9.7109375" style="16" customWidth="1"/>
    <col min="7168" max="7168" width="10.7109375" style="16" customWidth="1"/>
    <col min="7169" max="7169" width="9.7109375" style="16" customWidth="1"/>
    <col min="7170" max="7170" width="7.7109375" style="16" customWidth="1"/>
    <col min="7171" max="7171" width="10.7109375" style="16" customWidth="1"/>
    <col min="7172" max="7172" width="5.7109375" style="16" customWidth="1"/>
    <col min="7173" max="7173" width="10.7109375" style="16" customWidth="1"/>
    <col min="7174" max="7174" width="5.7109375" style="16" customWidth="1"/>
    <col min="7175" max="7175" width="10.7109375" style="16" customWidth="1"/>
    <col min="7176" max="7176" width="5.7109375" style="16" customWidth="1"/>
    <col min="7177" max="7177" width="8.7109375" style="16" customWidth="1"/>
    <col min="7178" max="7178" width="10.7109375" style="16" customWidth="1"/>
    <col min="7179" max="7179" width="5.7109375" style="16" customWidth="1"/>
    <col min="7180" max="7393" width="11.5703125" style="16"/>
    <col min="7394" max="7394" width="5.7109375" style="16" customWidth="1"/>
    <col min="7395" max="7395" width="30.7109375" style="16" customWidth="1"/>
    <col min="7396" max="7397" width="6.7109375" style="16" customWidth="1"/>
    <col min="7398" max="7398" width="4.7109375" style="16" customWidth="1"/>
    <col min="7399" max="7400" width="5.7109375" style="16" customWidth="1"/>
    <col min="7401" max="7401" width="7.7109375" style="16" customWidth="1"/>
    <col min="7402" max="7402" width="8.7109375" style="16" customWidth="1"/>
    <col min="7403" max="7404" width="9.7109375" style="16" customWidth="1"/>
    <col min="7405" max="7405" width="91.7109375" style="16" customWidth="1"/>
    <col min="7406" max="7406" width="5.7109375" style="16" customWidth="1"/>
    <col min="7407" max="7407" width="18.7109375" style="16" customWidth="1"/>
    <col min="7408" max="7408" width="2.7109375" style="16" customWidth="1"/>
    <col min="7409" max="7409" width="35.7109375" style="16" customWidth="1"/>
    <col min="7410" max="7410" width="2.7109375" style="16" customWidth="1"/>
    <col min="7411" max="7411" width="32.7109375" style="16" customWidth="1"/>
    <col min="7412" max="7412" width="4.7109375" style="16" customWidth="1"/>
    <col min="7413" max="7413" width="7.7109375" style="16" customWidth="1"/>
    <col min="7414" max="7414" width="4.7109375" style="16" customWidth="1"/>
    <col min="7415" max="7415" width="27.7109375" style="16" customWidth="1"/>
    <col min="7416" max="7416" width="4.7109375" style="16" customWidth="1"/>
    <col min="7417" max="7417" width="7.7109375" style="16" customWidth="1"/>
    <col min="7418" max="7418" width="4.7109375" style="16" customWidth="1"/>
    <col min="7419" max="7419" width="7.7109375" style="16" customWidth="1"/>
    <col min="7420" max="7420" width="4.7109375" style="16" customWidth="1"/>
    <col min="7421" max="7421" width="7.7109375" style="16" customWidth="1"/>
    <col min="7422" max="7422" width="10.7109375" style="16" customWidth="1"/>
    <col min="7423" max="7423" width="9.7109375" style="16" customWidth="1"/>
    <col min="7424" max="7424" width="10.7109375" style="16" customWidth="1"/>
    <col min="7425" max="7425" width="9.7109375" style="16" customWidth="1"/>
    <col min="7426" max="7426" width="7.7109375" style="16" customWidth="1"/>
    <col min="7427" max="7427" width="10.7109375" style="16" customWidth="1"/>
    <col min="7428" max="7428" width="5.7109375" style="16" customWidth="1"/>
    <col min="7429" max="7429" width="10.7109375" style="16" customWidth="1"/>
    <col min="7430" max="7430" width="5.7109375" style="16" customWidth="1"/>
    <col min="7431" max="7431" width="10.7109375" style="16" customWidth="1"/>
    <col min="7432" max="7432" width="5.7109375" style="16" customWidth="1"/>
    <col min="7433" max="7433" width="8.7109375" style="16" customWidth="1"/>
    <col min="7434" max="7434" width="10.7109375" style="16" customWidth="1"/>
    <col min="7435" max="7435" width="5.7109375" style="16" customWidth="1"/>
    <col min="7436" max="7649" width="11.5703125" style="16"/>
    <col min="7650" max="7650" width="5.7109375" style="16" customWidth="1"/>
    <col min="7651" max="7651" width="30.7109375" style="16" customWidth="1"/>
    <col min="7652" max="7653" width="6.7109375" style="16" customWidth="1"/>
    <col min="7654" max="7654" width="4.7109375" style="16" customWidth="1"/>
    <col min="7655" max="7656" width="5.7109375" style="16" customWidth="1"/>
    <col min="7657" max="7657" width="7.7109375" style="16" customWidth="1"/>
    <col min="7658" max="7658" width="8.7109375" style="16" customWidth="1"/>
    <col min="7659" max="7660" width="9.7109375" style="16" customWidth="1"/>
    <col min="7661" max="7661" width="91.7109375" style="16" customWidth="1"/>
    <col min="7662" max="7662" width="5.7109375" style="16" customWidth="1"/>
    <col min="7663" max="7663" width="18.7109375" style="16" customWidth="1"/>
    <col min="7664" max="7664" width="2.7109375" style="16" customWidth="1"/>
    <col min="7665" max="7665" width="35.7109375" style="16" customWidth="1"/>
    <col min="7666" max="7666" width="2.7109375" style="16" customWidth="1"/>
    <col min="7667" max="7667" width="32.7109375" style="16" customWidth="1"/>
    <col min="7668" max="7668" width="4.7109375" style="16" customWidth="1"/>
    <col min="7669" max="7669" width="7.7109375" style="16" customWidth="1"/>
    <col min="7670" max="7670" width="4.7109375" style="16" customWidth="1"/>
    <col min="7671" max="7671" width="27.7109375" style="16" customWidth="1"/>
    <col min="7672" max="7672" width="4.7109375" style="16" customWidth="1"/>
    <col min="7673" max="7673" width="7.7109375" style="16" customWidth="1"/>
    <col min="7674" max="7674" width="4.7109375" style="16" customWidth="1"/>
    <col min="7675" max="7675" width="7.7109375" style="16" customWidth="1"/>
    <col min="7676" max="7676" width="4.7109375" style="16" customWidth="1"/>
    <col min="7677" max="7677" width="7.7109375" style="16" customWidth="1"/>
    <col min="7678" max="7678" width="10.7109375" style="16" customWidth="1"/>
    <col min="7679" max="7679" width="9.7109375" style="16" customWidth="1"/>
    <col min="7680" max="7680" width="10.7109375" style="16" customWidth="1"/>
    <col min="7681" max="7681" width="9.7109375" style="16" customWidth="1"/>
    <col min="7682" max="7682" width="7.7109375" style="16" customWidth="1"/>
    <col min="7683" max="7683" width="10.7109375" style="16" customWidth="1"/>
    <col min="7684" max="7684" width="5.7109375" style="16" customWidth="1"/>
    <col min="7685" max="7685" width="10.7109375" style="16" customWidth="1"/>
    <col min="7686" max="7686" width="5.7109375" style="16" customWidth="1"/>
    <col min="7687" max="7687" width="10.7109375" style="16" customWidth="1"/>
    <col min="7688" max="7688" width="5.7109375" style="16" customWidth="1"/>
    <col min="7689" max="7689" width="8.7109375" style="16" customWidth="1"/>
    <col min="7690" max="7690" width="10.7109375" style="16" customWidth="1"/>
    <col min="7691" max="7691" width="5.7109375" style="16" customWidth="1"/>
    <col min="7692" max="7905" width="11.5703125" style="16"/>
    <col min="7906" max="7906" width="5.7109375" style="16" customWidth="1"/>
    <col min="7907" max="7907" width="30.7109375" style="16" customWidth="1"/>
    <col min="7908" max="7909" width="6.7109375" style="16" customWidth="1"/>
    <col min="7910" max="7910" width="4.7109375" style="16" customWidth="1"/>
    <col min="7911" max="7912" width="5.7109375" style="16" customWidth="1"/>
    <col min="7913" max="7913" width="7.7109375" style="16" customWidth="1"/>
    <col min="7914" max="7914" width="8.7109375" style="16" customWidth="1"/>
    <col min="7915" max="7916" width="9.7109375" style="16" customWidth="1"/>
    <col min="7917" max="7917" width="91.7109375" style="16" customWidth="1"/>
    <col min="7918" max="7918" width="5.7109375" style="16" customWidth="1"/>
    <col min="7919" max="7919" width="18.7109375" style="16" customWidth="1"/>
    <col min="7920" max="7920" width="2.7109375" style="16" customWidth="1"/>
    <col min="7921" max="7921" width="35.7109375" style="16" customWidth="1"/>
    <col min="7922" max="7922" width="2.7109375" style="16" customWidth="1"/>
    <col min="7923" max="7923" width="32.7109375" style="16" customWidth="1"/>
    <col min="7924" max="7924" width="4.7109375" style="16" customWidth="1"/>
    <col min="7925" max="7925" width="7.7109375" style="16" customWidth="1"/>
    <col min="7926" max="7926" width="4.7109375" style="16" customWidth="1"/>
    <col min="7927" max="7927" width="27.7109375" style="16" customWidth="1"/>
    <col min="7928" max="7928" width="4.7109375" style="16" customWidth="1"/>
    <col min="7929" max="7929" width="7.7109375" style="16" customWidth="1"/>
    <col min="7930" max="7930" width="4.7109375" style="16" customWidth="1"/>
    <col min="7931" max="7931" width="7.7109375" style="16" customWidth="1"/>
    <col min="7932" max="7932" width="4.7109375" style="16" customWidth="1"/>
    <col min="7933" max="7933" width="7.7109375" style="16" customWidth="1"/>
    <col min="7934" max="7934" width="10.7109375" style="16" customWidth="1"/>
    <col min="7935" max="7935" width="9.7109375" style="16" customWidth="1"/>
    <col min="7936" max="7936" width="10.7109375" style="16" customWidth="1"/>
    <col min="7937" max="7937" width="9.7109375" style="16" customWidth="1"/>
    <col min="7938" max="7938" width="7.7109375" style="16" customWidth="1"/>
    <col min="7939" max="7939" width="10.7109375" style="16" customWidth="1"/>
    <col min="7940" max="7940" width="5.7109375" style="16" customWidth="1"/>
    <col min="7941" max="7941" width="10.7109375" style="16" customWidth="1"/>
    <col min="7942" max="7942" width="5.7109375" style="16" customWidth="1"/>
    <col min="7943" max="7943" width="10.7109375" style="16" customWidth="1"/>
    <col min="7944" max="7944" width="5.7109375" style="16" customWidth="1"/>
    <col min="7945" max="7945" width="8.7109375" style="16" customWidth="1"/>
    <col min="7946" max="7946" width="10.7109375" style="16" customWidth="1"/>
    <col min="7947" max="7947" width="5.7109375" style="16" customWidth="1"/>
    <col min="7948" max="8161" width="11.5703125" style="16"/>
    <col min="8162" max="8162" width="5.7109375" style="16" customWidth="1"/>
    <col min="8163" max="8163" width="30.7109375" style="16" customWidth="1"/>
    <col min="8164" max="8165" width="6.7109375" style="16" customWidth="1"/>
    <col min="8166" max="8166" width="4.7109375" style="16" customWidth="1"/>
    <col min="8167" max="8168" width="5.7109375" style="16" customWidth="1"/>
    <col min="8169" max="8169" width="7.7109375" style="16" customWidth="1"/>
    <col min="8170" max="8170" width="8.7109375" style="16" customWidth="1"/>
    <col min="8171" max="8172" width="9.7109375" style="16" customWidth="1"/>
    <col min="8173" max="8173" width="91.7109375" style="16" customWidth="1"/>
    <col min="8174" max="8174" width="5.7109375" style="16" customWidth="1"/>
    <col min="8175" max="8175" width="18.7109375" style="16" customWidth="1"/>
    <col min="8176" max="8176" width="2.7109375" style="16" customWidth="1"/>
    <col min="8177" max="8177" width="35.7109375" style="16" customWidth="1"/>
    <col min="8178" max="8178" width="2.7109375" style="16" customWidth="1"/>
    <col min="8179" max="8179" width="32.7109375" style="16" customWidth="1"/>
    <col min="8180" max="8180" width="4.7109375" style="16" customWidth="1"/>
    <col min="8181" max="8181" width="7.7109375" style="16" customWidth="1"/>
    <col min="8182" max="8182" width="4.7109375" style="16" customWidth="1"/>
    <col min="8183" max="8183" width="27.7109375" style="16" customWidth="1"/>
    <col min="8184" max="8184" width="4.7109375" style="16" customWidth="1"/>
    <col min="8185" max="8185" width="7.7109375" style="16" customWidth="1"/>
    <col min="8186" max="8186" width="4.7109375" style="16" customWidth="1"/>
    <col min="8187" max="8187" width="7.7109375" style="16" customWidth="1"/>
    <col min="8188" max="8188" width="4.7109375" style="16" customWidth="1"/>
    <col min="8189" max="8189" width="7.7109375" style="16" customWidth="1"/>
    <col min="8190" max="8190" width="10.7109375" style="16" customWidth="1"/>
    <col min="8191" max="8191" width="9.7109375" style="16" customWidth="1"/>
    <col min="8192" max="8192" width="10.7109375" style="16" customWidth="1"/>
    <col min="8193" max="8193" width="9.7109375" style="16" customWidth="1"/>
    <col min="8194" max="8194" width="7.7109375" style="16" customWidth="1"/>
    <col min="8195" max="8195" width="10.7109375" style="16" customWidth="1"/>
    <col min="8196" max="8196" width="5.7109375" style="16" customWidth="1"/>
    <col min="8197" max="8197" width="10.7109375" style="16" customWidth="1"/>
    <col min="8198" max="8198" width="5.7109375" style="16" customWidth="1"/>
    <col min="8199" max="8199" width="10.7109375" style="16" customWidth="1"/>
    <col min="8200" max="8200" width="5.7109375" style="16" customWidth="1"/>
    <col min="8201" max="8201" width="8.7109375" style="16" customWidth="1"/>
    <col min="8202" max="8202" width="10.7109375" style="16" customWidth="1"/>
    <col min="8203" max="8203" width="5.7109375" style="16" customWidth="1"/>
    <col min="8204" max="8417" width="11.5703125" style="16"/>
    <col min="8418" max="8418" width="5.7109375" style="16" customWidth="1"/>
    <col min="8419" max="8419" width="30.7109375" style="16" customWidth="1"/>
    <col min="8420" max="8421" width="6.7109375" style="16" customWidth="1"/>
    <col min="8422" max="8422" width="4.7109375" style="16" customWidth="1"/>
    <col min="8423" max="8424" width="5.7109375" style="16" customWidth="1"/>
    <col min="8425" max="8425" width="7.7109375" style="16" customWidth="1"/>
    <col min="8426" max="8426" width="8.7109375" style="16" customWidth="1"/>
    <col min="8427" max="8428" width="9.7109375" style="16" customWidth="1"/>
    <col min="8429" max="8429" width="91.7109375" style="16" customWidth="1"/>
    <col min="8430" max="8430" width="5.7109375" style="16" customWidth="1"/>
    <col min="8431" max="8431" width="18.7109375" style="16" customWidth="1"/>
    <col min="8432" max="8432" width="2.7109375" style="16" customWidth="1"/>
    <col min="8433" max="8433" width="35.7109375" style="16" customWidth="1"/>
    <col min="8434" max="8434" width="2.7109375" style="16" customWidth="1"/>
    <col min="8435" max="8435" width="32.7109375" style="16" customWidth="1"/>
    <col min="8436" max="8436" width="4.7109375" style="16" customWidth="1"/>
    <col min="8437" max="8437" width="7.7109375" style="16" customWidth="1"/>
    <col min="8438" max="8438" width="4.7109375" style="16" customWidth="1"/>
    <col min="8439" max="8439" width="27.7109375" style="16" customWidth="1"/>
    <col min="8440" max="8440" width="4.7109375" style="16" customWidth="1"/>
    <col min="8441" max="8441" width="7.7109375" style="16" customWidth="1"/>
    <col min="8442" max="8442" width="4.7109375" style="16" customWidth="1"/>
    <col min="8443" max="8443" width="7.7109375" style="16" customWidth="1"/>
    <col min="8444" max="8444" width="4.7109375" style="16" customWidth="1"/>
    <col min="8445" max="8445" width="7.7109375" style="16" customWidth="1"/>
    <col min="8446" max="8446" width="10.7109375" style="16" customWidth="1"/>
    <col min="8447" max="8447" width="9.7109375" style="16" customWidth="1"/>
    <col min="8448" max="8448" width="10.7109375" style="16" customWidth="1"/>
    <col min="8449" max="8449" width="9.7109375" style="16" customWidth="1"/>
    <col min="8450" max="8450" width="7.7109375" style="16" customWidth="1"/>
    <col min="8451" max="8451" width="10.7109375" style="16" customWidth="1"/>
    <col min="8452" max="8452" width="5.7109375" style="16" customWidth="1"/>
    <col min="8453" max="8453" width="10.7109375" style="16" customWidth="1"/>
    <col min="8454" max="8454" width="5.7109375" style="16" customWidth="1"/>
    <col min="8455" max="8455" width="10.7109375" style="16" customWidth="1"/>
    <col min="8456" max="8456" width="5.7109375" style="16" customWidth="1"/>
    <col min="8457" max="8457" width="8.7109375" style="16" customWidth="1"/>
    <col min="8458" max="8458" width="10.7109375" style="16" customWidth="1"/>
    <col min="8459" max="8459" width="5.7109375" style="16" customWidth="1"/>
    <col min="8460" max="8673" width="11.5703125" style="16"/>
    <col min="8674" max="8674" width="5.7109375" style="16" customWidth="1"/>
    <col min="8675" max="8675" width="30.7109375" style="16" customWidth="1"/>
    <col min="8676" max="8677" width="6.7109375" style="16" customWidth="1"/>
    <col min="8678" max="8678" width="4.7109375" style="16" customWidth="1"/>
    <col min="8679" max="8680" width="5.7109375" style="16" customWidth="1"/>
    <col min="8681" max="8681" width="7.7109375" style="16" customWidth="1"/>
    <col min="8682" max="8682" width="8.7109375" style="16" customWidth="1"/>
    <col min="8683" max="8684" width="9.7109375" style="16" customWidth="1"/>
    <col min="8685" max="8685" width="91.7109375" style="16" customWidth="1"/>
    <col min="8686" max="8686" width="5.7109375" style="16" customWidth="1"/>
    <col min="8687" max="8687" width="18.7109375" style="16" customWidth="1"/>
    <col min="8688" max="8688" width="2.7109375" style="16" customWidth="1"/>
    <col min="8689" max="8689" width="35.7109375" style="16" customWidth="1"/>
    <col min="8690" max="8690" width="2.7109375" style="16" customWidth="1"/>
    <col min="8691" max="8691" width="32.7109375" style="16" customWidth="1"/>
    <col min="8692" max="8692" width="4.7109375" style="16" customWidth="1"/>
    <col min="8693" max="8693" width="7.7109375" style="16" customWidth="1"/>
    <col min="8694" max="8694" width="4.7109375" style="16" customWidth="1"/>
    <col min="8695" max="8695" width="27.7109375" style="16" customWidth="1"/>
    <col min="8696" max="8696" width="4.7109375" style="16" customWidth="1"/>
    <col min="8697" max="8697" width="7.7109375" style="16" customWidth="1"/>
    <col min="8698" max="8698" width="4.7109375" style="16" customWidth="1"/>
    <col min="8699" max="8699" width="7.7109375" style="16" customWidth="1"/>
    <col min="8700" max="8700" width="4.7109375" style="16" customWidth="1"/>
    <col min="8701" max="8701" width="7.7109375" style="16" customWidth="1"/>
    <col min="8702" max="8702" width="10.7109375" style="16" customWidth="1"/>
    <col min="8703" max="8703" width="9.7109375" style="16" customWidth="1"/>
    <col min="8704" max="8704" width="10.7109375" style="16" customWidth="1"/>
    <col min="8705" max="8705" width="9.7109375" style="16" customWidth="1"/>
    <col min="8706" max="8706" width="7.7109375" style="16" customWidth="1"/>
    <col min="8707" max="8707" width="10.7109375" style="16" customWidth="1"/>
    <col min="8708" max="8708" width="5.7109375" style="16" customWidth="1"/>
    <col min="8709" max="8709" width="10.7109375" style="16" customWidth="1"/>
    <col min="8710" max="8710" width="5.7109375" style="16" customWidth="1"/>
    <col min="8711" max="8711" width="10.7109375" style="16" customWidth="1"/>
    <col min="8712" max="8712" width="5.7109375" style="16" customWidth="1"/>
    <col min="8713" max="8713" width="8.7109375" style="16" customWidth="1"/>
    <col min="8714" max="8714" width="10.7109375" style="16" customWidth="1"/>
    <col min="8715" max="8715" width="5.7109375" style="16" customWidth="1"/>
    <col min="8716" max="8929" width="11.5703125" style="16"/>
    <col min="8930" max="8930" width="5.7109375" style="16" customWidth="1"/>
    <col min="8931" max="8931" width="30.7109375" style="16" customWidth="1"/>
    <col min="8932" max="8933" width="6.7109375" style="16" customWidth="1"/>
    <col min="8934" max="8934" width="4.7109375" style="16" customWidth="1"/>
    <col min="8935" max="8936" width="5.7109375" style="16" customWidth="1"/>
    <col min="8937" max="8937" width="7.7109375" style="16" customWidth="1"/>
    <col min="8938" max="8938" width="8.7109375" style="16" customWidth="1"/>
    <col min="8939" max="8940" width="9.7109375" style="16" customWidth="1"/>
    <col min="8941" max="8941" width="91.7109375" style="16" customWidth="1"/>
    <col min="8942" max="8942" width="5.7109375" style="16" customWidth="1"/>
    <col min="8943" max="8943" width="18.7109375" style="16" customWidth="1"/>
    <col min="8944" max="8944" width="2.7109375" style="16" customWidth="1"/>
    <col min="8945" max="8945" width="35.7109375" style="16" customWidth="1"/>
    <col min="8946" max="8946" width="2.7109375" style="16" customWidth="1"/>
    <col min="8947" max="8947" width="32.7109375" style="16" customWidth="1"/>
    <col min="8948" max="8948" width="4.7109375" style="16" customWidth="1"/>
    <col min="8949" max="8949" width="7.7109375" style="16" customWidth="1"/>
    <col min="8950" max="8950" width="4.7109375" style="16" customWidth="1"/>
    <col min="8951" max="8951" width="27.7109375" style="16" customWidth="1"/>
    <col min="8952" max="8952" width="4.7109375" style="16" customWidth="1"/>
    <col min="8953" max="8953" width="7.7109375" style="16" customWidth="1"/>
    <col min="8954" max="8954" width="4.7109375" style="16" customWidth="1"/>
    <col min="8955" max="8955" width="7.7109375" style="16" customWidth="1"/>
    <col min="8956" max="8956" width="4.7109375" style="16" customWidth="1"/>
    <col min="8957" max="8957" width="7.7109375" style="16" customWidth="1"/>
    <col min="8958" max="8958" width="10.7109375" style="16" customWidth="1"/>
    <col min="8959" max="8959" width="9.7109375" style="16" customWidth="1"/>
    <col min="8960" max="8960" width="10.7109375" style="16" customWidth="1"/>
    <col min="8961" max="8961" width="9.7109375" style="16" customWidth="1"/>
    <col min="8962" max="8962" width="7.7109375" style="16" customWidth="1"/>
    <col min="8963" max="8963" width="10.7109375" style="16" customWidth="1"/>
    <col min="8964" max="8964" width="5.7109375" style="16" customWidth="1"/>
    <col min="8965" max="8965" width="10.7109375" style="16" customWidth="1"/>
    <col min="8966" max="8966" width="5.7109375" style="16" customWidth="1"/>
    <col min="8967" max="8967" width="10.7109375" style="16" customWidth="1"/>
    <col min="8968" max="8968" width="5.7109375" style="16" customWidth="1"/>
    <col min="8969" max="8969" width="8.7109375" style="16" customWidth="1"/>
    <col min="8970" max="8970" width="10.7109375" style="16" customWidth="1"/>
    <col min="8971" max="8971" width="5.7109375" style="16" customWidth="1"/>
    <col min="8972" max="9185" width="11.5703125" style="16"/>
    <col min="9186" max="9186" width="5.7109375" style="16" customWidth="1"/>
    <col min="9187" max="9187" width="30.7109375" style="16" customWidth="1"/>
    <col min="9188" max="9189" width="6.7109375" style="16" customWidth="1"/>
    <col min="9190" max="9190" width="4.7109375" style="16" customWidth="1"/>
    <col min="9191" max="9192" width="5.7109375" style="16" customWidth="1"/>
    <col min="9193" max="9193" width="7.7109375" style="16" customWidth="1"/>
    <col min="9194" max="9194" width="8.7109375" style="16" customWidth="1"/>
    <col min="9195" max="9196" width="9.7109375" style="16" customWidth="1"/>
    <col min="9197" max="9197" width="91.7109375" style="16" customWidth="1"/>
    <col min="9198" max="9198" width="5.7109375" style="16" customWidth="1"/>
    <col min="9199" max="9199" width="18.7109375" style="16" customWidth="1"/>
    <col min="9200" max="9200" width="2.7109375" style="16" customWidth="1"/>
    <col min="9201" max="9201" width="35.7109375" style="16" customWidth="1"/>
    <col min="9202" max="9202" width="2.7109375" style="16" customWidth="1"/>
    <col min="9203" max="9203" width="32.7109375" style="16" customWidth="1"/>
    <col min="9204" max="9204" width="4.7109375" style="16" customWidth="1"/>
    <col min="9205" max="9205" width="7.7109375" style="16" customWidth="1"/>
    <col min="9206" max="9206" width="4.7109375" style="16" customWidth="1"/>
    <col min="9207" max="9207" width="27.7109375" style="16" customWidth="1"/>
    <col min="9208" max="9208" width="4.7109375" style="16" customWidth="1"/>
    <col min="9209" max="9209" width="7.7109375" style="16" customWidth="1"/>
    <col min="9210" max="9210" width="4.7109375" style="16" customWidth="1"/>
    <col min="9211" max="9211" width="7.7109375" style="16" customWidth="1"/>
    <col min="9212" max="9212" width="4.7109375" style="16" customWidth="1"/>
    <col min="9213" max="9213" width="7.7109375" style="16" customWidth="1"/>
    <col min="9214" max="9214" width="10.7109375" style="16" customWidth="1"/>
    <col min="9215" max="9215" width="9.7109375" style="16" customWidth="1"/>
    <col min="9216" max="9216" width="10.7109375" style="16" customWidth="1"/>
    <col min="9217" max="9217" width="9.7109375" style="16" customWidth="1"/>
    <col min="9218" max="9218" width="7.7109375" style="16" customWidth="1"/>
    <col min="9219" max="9219" width="10.7109375" style="16" customWidth="1"/>
    <col min="9220" max="9220" width="5.7109375" style="16" customWidth="1"/>
    <col min="9221" max="9221" width="10.7109375" style="16" customWidth="1"/>
    <col min="9222" max="9222" width="5.7109375" style="16" customWidth="1"/>
    <col min="9223" max="9223" width="10.7109375" style="16" customWidth="1"/>
    <col min="9224" max="9224" width="5.7109375" style="16" customWidth="1"/>
    <col min="9225" max="9225" width="8.7109375" style="16" customWidth="1"/>
    <col min="9226" max="9226" width="10.7109375" style="16" customWidth="1"/>
    <col min="9227" max="9227" width="5.7109375" style="16" customWidth="1"/>
    <col min="9228" max="9441" width="11.5703125" style="16"/>
    <col min="9442" max="9442" width="5.7109375" style="16" customWidth="1"/>
    <col min="9443" max="9443" width="30.7109375" style="16" customWidth="1"/>
    <col min="9444" max="9445" width="6.7109375" style="16" customWidth="1"/>
    <col min="9446" max="9446" width="4.7109375" style="16" customWidth="1"/>
    <col min="9447" max="9448" width="5.7109375" style="16" customWidth="1"/>
    <col min="9449" max="9449" width="7.7109375" style="16" customWidth="1"/>
    <col min="9450" max="9450" width="8.7109375" style="16" customWidth="1"/>
    <col min="9451" max="9452" width="9.7109375" style="16" customWidth="1"/>
    <col min="9453" max="9453" width="91.7109375" style="16" customWidth="1"/>
    <col min="9454" max="9454" width="5.7109375" style="16" customWidth="1"/>
    <col min="9455" max="9455" width="18.7109375" style="16" customWidth="1"/>
    <col min="9456" max="9456" width="2.7109375" style="16" customWidth="1"/>
    <col min="9457" max="9457" width="35.7109375" style="16" customWidth="1"/>
    <col min="9458" max="9458" width="2.7109375" style="16" customWidth="1"/>
    <col min="9459" max="9459" width="32.7109375" style="16" customWidth="1"/>
    <col min="9460" max="9460" width="4.7109375" style="16" customWidth="1"/>
    <col min="9461" max="9461" width="7.7109375" style="16" customWidth="1"/>
    <col min="9462" max="9462" width="4.7109375" style="16" customWidth="1"/>
    <col min="9463" max="9463" width="27.7109375" style="16" customWidth="1"/>
    <col min="9464" max="9464" width="4.7109375" style="16" customWidth="1"/>
    <col min="9465" max="9465" width="7.7109375" style="16" customWidth="1"/>
    <col min="9466" max="9466" width="4.7109375" style="16" customWidth="1"/>
    <col min="9467" max="9467" width="7.7109375" style="16" customWidth="1"/>
    <col min="9468" max="9468" width="4.7109375" style="16" customWidth="1"/>
    <col min="9469" max="9469" width="7.7109375" style="16" customWidth="1"/>
    <col min="9470" max="9470" width="10.7109375" style="16" customWidth="1"/>
    <col min="9471" max="9471" width="9.7109375" style="16" customWidth="1"/>
    <col min="9472" max="9472" width="10.7109375" style="16" customWidth="1"/>
    <col min="9473" max="9473" width="9.7109375" style="16" customWidth="1"/>
    <col min="9474" max="9474" width="7.7109375" style="16" customWidth="1"/>
    <col min="9475" max="9475" width="10.7109375" style="16" customWidth="1"/>
    <col min="9476" max="9476" width="5.7109375" style="16" customWidth="1"/>
    <col min="9477" max="9477" width="10.7109375" style="16" customWidth="1"/>
    <col min="9478" max="9478" width="5.7109375" style="16" customWidth="1"/>
    <col min="9479" max="9479" width="10.7109375" style="16" customWidth="1"/>
    <col min="9480" max="9480" width="5.7109375" style="16" customWidth="1"/>
    <col min="9481" max="9481" width="8.7109375" style="16" customWidth="1"/>
    <col min="9482" max="9482" width="10.7109375" style="16" customWidth="1"/>
    <col min="9483" max="9483" width="5.7109375" style="16" customWidth="1"/>
    <col min="9484" max="9697" width="11.5703125" style="16"/>
    <col min="9698" max="9698" width="5.7109375" style="16" customWidth="1"/>
    <col min="9699" max="9699" width="30.7109375" style="16" customWidth="1"/>
    <col min="9700" max="9701" width="6.7109375" style="16" customWidth="1"/>
    <col min="9702" max="9702" width="4.7109375" style="16" customWidth="1"/>
    <col min="9703" max="9704" width="5.7109375" style="16" customWidth="1"/>
    <col min="9705" max="9705" width="7.7109375" style="16" customWidth="1"/>
    <col min="9706" max="9706" width="8.7109375" style="16" customWidth="1"/>
    <col min="9707" max="9708" width="9.7109375" style="16" customWidth="1"/>
    <col min="9709" max="9709" width="91.7109375" style="16" customWidth="1"/>
    <col min="9710" max="9710" width="5.7109375" style="16" customWidth="1"/>
    <col min="9711" max="9711" width="18.7109375" style="16" customWidth="1"/>
    <col min="9712" max="9712" width="2.7109375" style="16" customWidth="1"/>
    <col min="9713" max="9713" width="35.7109375" style="16" customWidth="1"/>
    <col min="9714" max="9714" width="2.7109375" style="16" customWidth="1"/>
    <col min="9715" max="9715" width="32.7109375" style="16" customWidth="1"/>
    <col min="9716" max="9716" width="4.7109375" style="16" customWidth="1"/>
    <col min="9717" max="9717" width="7.7109375" style="16" customWidth="1"/>
    <col min="9718" max="9718" width="4.7109375" style="16" customWidth="1"/>
    <col min="9719" max="9719" width="27.7109375" style="16" customWidth="1"/>
    <col min="9720" max="9720" width="4.7109375" style="16" customWidth="1"/>
    <col min="9721" max="9721" width="7.7109375" style="16" customWidth="1"/>
    <col min="9722" max="9722" width="4.7109375" style="16" customWidth="1"/>
    <col min="9723" max="9723" width="7.7109375" style="16" customWidth="1"/>
    <col min="9724" max="9724" width="4.7109375" style="16" customWidth="1"/>
    <col min="9725" max="9725" width="7.7109375" style="16" customWidth="1"/>
    <col min="9726" max="9726" width="10.7109375" style="16" customWidth="1"/>
    <col min="9727" max="9727" width="9.7109375" style="16" customWidth="1"/>
    <col min="9728" max="9728" width="10.7109375" style="16" customWidth="1"/>
    <col min="9729" max="9729" width="9.7109375" style="16" customWidth="1"/>
    <col min="9730" max="9730" width="7.7109375" style="16" customWidth="1"/>
    <col min="9731" max="9731" width="10.7109375" style="16" customWidth="1"/>
    <col min="9732" max="9732" width="5.7109375" style="16" customWidth="1"/>
    <col min="9733" max="9733" width="10.7109375" style="16" customWidth="1"/>
    <col min="9734" max="9734" width="5.7109375" style="16" customWidth="1"/>
    <col min="9735" max="9735" width="10.7109375" style="16" customWidth="1"/>
    <col min="9736" max="9736" width="5.7109375" style="16" customWidth="1"/>
    <col min="9737" max="9737" width="8.7109375" style="16" customWidth="1"/>
    <col min="9738" max="9738" width="10.7109375" style="16" customWidth="1"/>
    <col min="9739" max="9739" width="5.7109375" style="16" customWidth="1"/>
    <col min="9740" max="9953" width="11.5703125" style="16"/>
    <col min="9954" max="9954" width="5.7109375" style="16" customWidth="1"/>
    <col min="9955" max="9955" width="30.7109375" style="16" customWidth="1"/>
    <col min="9956" max="9957" width="6.7109375" style="16" customWidth="1"/>
    <col min="9958" max="9958" width="4.7109375" style="16" customWidth="1"/>
    <col min="9959" max="9960" width="5.7109375" style="16" customWidth="1"/>
    <col min="9961" max="9961" width="7.7109375" style="16" customWidth="1"/>
    <col min="9962" max="9962" width="8.7109375" style="16" customWidth="1"/>
    <col min="9963" max="9964" width="9.7109375" style="16" customWidth="1"/>
    <col min="9965" max="9965" width="91.7109375" style="16" customWidth="1"/>
    <col min="9966" max="9966" width="5.7109375" style="16" customWidth="1"/>
    <col min="9967" max="9967" width="18.7109375" style="16" customWidth="1"/>
    <col min="9968" max="9968" width="2.7109375" style="16" customWidth="1"/>
    <col min="9969" max="9969" width="35.7109375" style="16" customWidth="1"/>
    <col min="9970" max="9970" width="2.7109375" style="16" customWidth="1"/>
    <col min="9971" max="9971" width="32.7109375" style="16" customWidth="1"/>
    <col min="9972" max="9972" width="4.7109375" style="16" customWidth="1"/>
    <col min="9973" max="9973" width="7.7109375" style="16" customWidth="1"/>
    <col min="9974" max="9974" width="4.7109375" style="16" customWidth="1"/>
    <col min="9975" max="9975" width="27.7109375" style="16" customWidth="1"/>
    <col min="9976" max="9976" width="4.7109375" style="16" customWidth="1"/>
    <col min="9977" max="9977" width="7.7109375" style="16" customWidth="1"/>
    <col min="9978" max="9978" width="4.7109375" style="16" customWidth="1"/>
    <col min="9979" max="9979" width="7.7109375" style="16" customWidth="1"/>
    <col min="9980" max="9980" width="4.7109375" style="16" customWidth="1"/>
    <col min="9981" max="9981" width="7.7109375" style="16" customWidth="1"/>
    <col min="9982" max="9982" width="10.7109375" style="16" customWidth="1"/>
    <col min="9983" max="9983" width="9.7109375" style="16" customWidth="1"/>
    <col min="9984" max="9984" width="10.7109375" style="16" customWidth="1"/>
    <col min="9985" max="9985" width="9.7109375" style="16" customWidth="1"/>
    <col min="9986" max="9986" width="7.7109375" style="16" customWidth="1"/>
    <col min="9987" max="9987" width="10.7109375" style="16" customWidth="1"/>
    <col min="9988" max="9988" width="5.7109375" style="16" customWidth="1"/>
    <col min="9989" max="9989" width="10.7109375" style="16" customWidth="1"/>
    <col min="9990" max="9990" width="5.7109375" style="16" customWidth="1"/>
    <col min="9991" max="9991" width="10.7109375" style="16" customWidth="1"/>
    <col min="9992" max="9992" width="5.7109375" style="16" customWidth="1"/>
    <col min="9993" max="9993" width="8.7109375" style="16" customWidth="1"/>
    <col min="9994" max="9994" width="10.7109375" style="16" customWidth="1"/>
    <col min="9995" max="9995" width="5.7109375" style="16" customWidth="1"/>
    <col min="9996" max="10209" width="11.5703125" style="16"/>
    <col min="10210" max="10210" width="5.7109375" style="16" customWidth="1"/>
    <col min="10211" max="10211" width="30.7109375" style="16" customWidth="1"/>
    <col min="10212" max="10213" width="6.7109375" style="16" customWidth="1"/>
    <col min="10214" max="10214" width="4.7109375" style="16" customWidth="1"/>
    <col min="10215" max="10216" width="5.7109375" style="16" customWidth="1"/>
    <col min="10217" max="10217" width="7.7109375" style="16" customWidth="1"/>
    <col min="10218" max="10218" width="8.7109375" style="16" customWidth="1"/>
    <col min="10219" max="10220" width="9.7109375" style="16" customWidth="1"/>
    <col min="10221" max="10221" width="91.7109375" style="16" customWidth="1"/>
    <col min="10222" max="10222" width="5.7109375" style="16" customWidth="1"/>
    <col min="10223" max="10223" width="18.7109375" style="16" customWidth="1"/>
    <col min="10224" max="10224" width="2.7109375" style="16" customWidth="1"/>
    <col min="10225" max="10225" width="35.7109375" style="16" customWidth="1"/>
    <col min="10226" max="10226" width="2.7109375" style="16" customWidth="1"/>
    <col min="10227" max="10227" width="32.7109375" style="16" customWidth="1"/>
    <col min="10228" max="10228" width="4.7109375" style="16" customWidth="1"/>
    <col min="10229" max="10229" width="7.7109375" style="16" customWidth="1"/>
    <col min="10230" max="10230" width="4.7109375" style="16" customWidth="1"/>
    <col min="10231" max="10231" width="27.7109375" style="16" customWidth="1"/>
    <col min="10232" max="10232" width="4.7109375" style="16" customWidth="1"/>
    <col min="10233" max="10233" width="7.7109375" style="16" customWidth="1"/>
    <col min="10234" max="10234" width="4.7109375" style="16" customWidth="1"/>
    <col min="10235" max="10235" width="7.7109375" style="16" customWidth="1"/>
    <col min="10236" max="10236" width="4.7109375" style="16" customWidth="1"/>
    <col min="10237" max="10237" width="7.7109375" style="16" customWidth="1"/>
    <col min="10238" max="10238" width="10.7109375" style="16" customWidth="1"/>
    <col min="10239" max="10239" width="9.7109375" style="16" customWidth="1"/>
    <col min="10240" max="10240" width="10.7109375" style="16" customWidth="1"/>
    <col min="10241" max="10241" width="9.7109375" style="16" customWidth="1"/>
    <col min="10242" max="10242" width="7.7109375" style="16" customWidth="1"/>
    <col min="10243" max="10243" width="10.7109375" style="16" customWidth="1"/>
    <col min="10244" max="10244" width="5.7109375" style="16" customWidth="1"/>
    <col min="10245" max="10245" width="10.7109375" style="16" customWidth="1"/>
    <col min="10246" max="10246" width="5.7109375" style="16" customWidth="1"/>
    <col min="10247" max="10247" width="10.7109375" style="16" customWidth="1"/>
    <col min="10248" max="10248" width="5.7109375" style="16" customWidth="1"/>
    <col min="10249" max="10249" width="8.7109375" style="16" customWidth="1"/>
    <col min="10250" max="10250" width="10.7109375" style="16" customWidth="1"/>
    <col min="10251" max="10251" width="5.7109375" style="16" customWidth="1"/>
    <col min="10252" max="10465" width="11.5703125" style="16"/>
    <col min="10466" max="10466" width="5.7109375" style="16" customWidth="1"/>
    <col min="10467" max="10467" width="30.7109375" style="16" customWidth="1"/>
    <col min="10468" max="10469" width="6.7109375" style="16" customWidth="1"/>
    <col min="10470" max="10470" width="4.7109375" style="16" customWidth="1"/>
    <col min="10471" max="10472" width="5.7109375" style="16" customWidth="1"/>
    <col min="10473" max="10473" width="7.7109375" style="16" customWidth="1"/>
    <col min="10474" max="10474" width="8.7109375" style="16" customWidth="1"/>
    <col min="10475" max="10476" width="9.7109375" style="16" customWidth="1"/>
    <col min="10477" max="10477" width="91.7109375" style="16" customWidth="1"/>
    <col min="10478" max="10478" width="5.7109375" style="16" customWidth="1"/>
    <col min="10479" max="10479" width="18.7109375" style="16" customWidth="1"/>
    <col min="10480" max="10480" width="2.7109375" style="16" customWidth="1"/>
    <col min="10481" max="10481" width="35.7109375" style="16" customWidth="1"/>
    <col min="10482" max="10482" width="2.7109375" style="16" customWidth="1"/>
    <col min="10483" max="10483" width="32.7109375" style="16" customWidth="1"/>
    <col min="10484" max="10484" width="4.7109375" style="16" customWidth="1"/>
    <col min="10485" max="10485" width="7.7109375" style="16" customWidth="1"/>
    <col min="10486" max="10486" width="4.7109375" style="16" customWidth="1"/>
    <col min="10487" max="10487" width="27.7109375" style="16" customWidth="1"/>
    <col min="10488" max="10488" width="4.7109375" style="16" customWidth="1"/>
    <col min="10489" max="10489" width="7.7109375" style="16" customWidth="1"/>
    <col min="10490" max="10490" width="4.7109375" style="16" customWidth="1"/>
    <col min="10491" max="10491" width="7.7109375" style="16" customWidth="1"/>
    <col min="10492" max="10492" width="4.7109375" style="16" customWidth="1"/>
    <col min="10493" max="10493" width="7.7109375" style="16" customWidth="1"/>
    <col min="10494" max="10494" width="10.7109375" style="16" customWidth="1"/>
    <col min="10495" max="10495" width="9.7109375" style="16" customWidth="1"/>
    <col min="10496" max="10496" width="10.7109375" style="16" customWidth="1"/>
    <col min="10497" max="10497" width="9.7109375" style="16" customWidth="1"/>
    <col min="10498" max="10498" width="7.7109375" style="16" customWidth="1"/>
    <col min="10499" max="10499" width="10.7109375" style="16" customWidth="1"/>
    <col min="10500" max="10500" width="5.7109375" style="16" customWidth="1"/>
    <col min="10501" max="10501" width="10.7109375" style="16" customWidth="1"/>
    <col min="10502" max="10502" width="5.7109375" style="16" customWidth="1"/>
    <col min="10503" max="10503" width="10.7109375" style="16" customWidth="1"/>
    <col min="10504" max="10504" width="5.7109375" style="16" customWidth="1"/>
    <col min="10505" max="10505" width="8.7109375" style="16" customWidth="1"/>
    <col min="10506" max="10506" width="10.7109375" style="16" customWidth="1"/>
    <col min="10507" max="10507" width="5.7109375" style="16" customWidth="1"/>
    <col min="10508" max="10721" width="11.5703125" style="16"/>
    <col min="10722" max="10722" width="5.7109375" style="16" customWidth="1"/>
    <col min="10723" max="10723" width="30.7109375" style="16" customWidth="1"/>
    <col min="10724" max="10725" width="6.7109375" style="16" customWidth="1"/>
    <col min="10726" max="10726" width="4.7109375" style="16" customWidth="1"/>
    <col min="10727" max="10728" width="5.7109375" style="16" customWidth="1"/>
    <col min="10729" max="10729" width="7.7109375" style="16" customWidth="1"/>
    <col min="10730" max="10730" width="8.7109375" style="16" customWidth="1"/>
    <col min="10731" max="10732" width="9.7109375" style="16" customWidth="1"/>
    <col min="10733" max="10733" width="91.7109375" style="16" customWidth="1"/>
    <col min="10734" max="10734" width="5.7109375" style="16" customWidth="1"/>
    <col min="10735" max="10735" width="18.7109375" style="16" customWidth="1"/>
    <col min="10736" max="10736" width="2.7109375" style="16" customWidth="1"/>
    <col min="10737" max="10737" width="35.7109375" style="16" customWidth="1"/>
    <col min="10738" max="10738" width="2.7109375" style="16" customWidth="1"/>
    <col min="10739" max="10739" width="32.7109375" style="16" customWidth="1"/>
    <col min="10740" max="10740" width="4.7109375" style="16" customWidth="1"/>
    <col min="10741" max="10741" width="7.7109375" style="16" customWidth="1"/>
    <col min="10742" max="10742" width="4.7109375" style="16" customWidth="1"/>
    <col min="10743" max="10743" width="27.7109375" style="16" customWidth="1"/>
    <col min="10744" max="10744" width="4.7109375" style="16" customWidth="1"/>
    <col min="10745" max="10745" width="7.7109375" style="16" customWidth="1"/>
    <col min="10746" max="10746" width="4.7109375" style="16" customWidth="1"/>
    <col min="10747" max="10747" width="7.7109375" style="16" customWidth="1"/>
    <col min="10748" max="10748" width="4.7109375" style="16" customWidth="1"/>
    <col min="10749" max="10749" width="7.7109375" style="16" customWidth="1"/>
    <col min="10750" max="10750" width="10.7109375" style="16" customWidth="1"/>
    <col min="10751" max="10751" width="9.7109375" style="16" customWidth="1"/>
    <col min="10752" max="10752" width="10.7109375" style="16" customWidth="1"/>
    <col min="10753" max="10753" width="9.7109375" style="16" customWidth="1"/>
    <col min="10754" max="10754" width="7.7109375" style="16" customWidth="1"/>
    <col min="10755" max="10755" width="10.7109375" style="16" customWidth="1"/>
    <col min="10756" max="10756" width="5.7109375" style="16" customWidth="1"/>
    <col min="10757" max="10757" width="10.7109375" style="16" customWidth="1"/>
    <col min="10758" max="10758" width="5.7109375" style="16" customWidth="1"/>
    <col min="10759" max="10759" width="10.7109375" style="16" customWidth="1"/>
    <col min="10760" max="10760" width="5.7109375" style="16" customWidth="1"/>
    <col min="10761" max="10761" width="8.7109375" style="16" customWidth="1"/>
    <col min="10762" max="10762" width="10.7109375" style="16" customWidth="1"/>
    <col min="10763" max="10763" width="5.7109375" style="16" customWidth="1"/>
    <col min="10764" max="10977" width="11.5703125" style="16"/>
    <col min="10978" max="10978" width="5.7109375" style="16" customWidth="1"/>
    <col min="10979" max="10979" width="30.7109375" style="16" customWidth="1"/>
    <col min="10980" max="10981" width="6.7109375" style="16" customWidth="1"/>
    <col min="10982" max="10982" width="4.7109375" style="16" customWidth="1"/>
    <col min="10983" max="10984" width="5.7109375" style="16" customWidth="1"/>
    <col min="10985" max="10985" width="7.7109375" style="16" customWidth="1"/>
    <col min="10986" max="10986" width="8.7109375" style="16" customWidth="1"/>
    <col min="10987" max="10988" width="9.7109375" style="16" customWidth="1"/>
    <col min="10989" max="10989" width="91.7109375" style="16" customWidth="1"/>
    <col min="10990" max="10990" width="5.7109375" style="16" customWidth="1"/>
    <col min="10991" max="10991" width="18.7109375" style="16" customWidth="1"/>
    <col min="10992" max="10992" width="2.7109375" style="16" customWidth="1"/>
    <col min="10993" max="10993" width="35.7109375" style="16" customWidth="1"/>
    <col min="10994" max="10994" width="2.7109375" style="16" customWidth="1"/>
    <col min="10995" max="10995" width="32.7109375" style="16" customWidth="1"/>
    <col min="10996" max="10996" width="4.7109375" style="16" customWidth="1"/>
    <col min="10997" max="10997" width="7.7109375" style="16" customWidth="1"/>
    <col min="10998" max="10998" width="4.7109375" style="16" customWidth="1"/>
    <col min="10999" max="10999" width="27.7109375" style="16" customWidth="1"/>
    <col min="11000" max="11000" width="4.7109375" style="16" customWidth="1"/>
    <col min="11001" max="11001" width="7.7109375" style="16" customWidth="1"/>
    <col min="11002" max="11002" width="4.7109375" style="16" customWidth="1"/>
    <col min="11003" max="11003" width="7.7109375" style="16" customWidth="1"/>
    <col min="11004" max="11004" width="4.7109375" style="16" customWidth="1"/>
    <col min="11005" max="11005" width="7.7109375" style="16" customWidth="1"/>
    <col min="11006" max="11006" width="10.7109375" style="16" customWidth="1"/>
    <col min="11007" max="11007" width="9.7109375" style="16" customWidth="1"/>
    <col min="11008" max="11008" width="10.7109375" style="16" customWidth="1"/>
    <col min="11009" max="11009" width="9.7109375" style="16" customWidth="1"/>
    <col min="11010" max="11010" width="7.7109375" style="16" customWidth="1"/>
    <col min="11011" max="11011" width="10.7109375" style="16" customWidth="1"/>
    <col min="11012" max="11012" width="5.7109375" style="16" customWidth="1"/>
    <col min="11013" max="11013" width="10.7109375" style="16" customWidth="1"/>
    <col min="11014" max="11014" width="5.7109375" style="16" customWidth="1"/>
    <col min="11015" max="11015" width="10.7109375" style="16" customWidth="1"/>
    <col min="11016" max="11016" width="5.7109375" style="16" customWidth="1"/>
    <col min="11017" max="11017" width="8.7109375" style="16" customWidth="1"/>
    <col min="11018" max="11018" width="10.7109375" style="16" customWidth="1"/>
    <col min="11019" max="11019" width="5.7109375" style="16" customWidth="1"/>
    <col min="11020" max="11233" width="11.5703125" style="16"/>
    <col min="11234" max="11234" width="5.7109375" style="16" customWidth="1"/>
    <col min="11235" max="11235" width="30.7109375" style="16" customWidth="1"/>
    <col min="11236" max="11237" width="6.7109375" style="16" customWidth="1"/>
    <col min="11238" max="11238" width="4.7109375" style="16" customWidth="1"/>
    <col min="11239" max="11240" width="5.7109375" style="16" customWidth="1"/>
    <col min="11241" max="11241" width="7.7109375" style="16" customWidth="1"/>
    <col min="11242" max="11242" width="8.7109375" style="16" customWidth="1"/>
    <col min="11243" max="11244" width="9.7109375" style="16" customWidth="1"/>
    <col min="11245" max="11245" width="91.7109375" style="16" customWidth="1"/>
    <col min="11246" max="11246" width="5.7109375" style="16" customWidth="1"/>
    <col min="11247" max="11247" width="18.7109375" style="16" customWidth="1"/>
    <col min="11248" max="11248" width="2.7109375" style="16" customWidth="1"/>
    <col min="11249" max="11249" width="35.7109375" style="16" customWidth="1"/>
    <col min="11250" max="11250" width="2.7109375" style="16" customWidth="1"/>
    <col min="11251" max="11251" width="32.7109375" style="16" customWidth="1"/>
    <col min="11252" max="11252" width="4.7109375" style="16" customWidth="1"/>
    <col min="11253" max="11253" width="7.7109375" style="16" customWidth="1"/>
    <col min="11254" max="11254" width="4.7109375" style="16" customWidth="1"/>
    <col min="11255" max="11255" width="27.7109375" style="16" customWidth="1"/>
    <col min="11256" max="11256" width="4.7109375" style="16" customWidth="1"/>
    <col min="11257" max="11257" width="7.7109375" style="16" customWidth="1"/>
    <col min="11258" max="11258" width="4.7109375" style="16" customWidth="1"/>
    <col min="11259" max="11259" width="7.7109375" style="16" customWidth="1"/>
    <col min="11260" max="11260" width="4.7109375" style="16" customWidth="1"/>
    <col min="11261" max="11261" width="7.7109375" style="16" customWidth="1"/>
    <col min="11262" max="11262" width="10.7109375" style="16" customWidth="1"/>
    <col min="11263" max="11263" width="9.7109375" style="16" customWidth="1"/>
    <col min="11264" max="11264" width="10.7109375" style="16" customWidth="1"/>
    <col min="11265" max="11265" width="9.7109375" style="16" customWidth="1"/>
    <col min="11266" max="11266" width="7.7109375" style="16" customWidth="1"/>
    <col min="11267" max="11267" width="10.7109375" style="16" customWidth="1"/>
    <col min="11268" max="11268" width="5.7109375" style="16" customWidth="1"/>
    <col min="11269" max="11269" width="10.7109375" style="16" customWidth="1"/>
    <col min="11270" max="11270" width="5.7109375" style="16" customWidth="1"/>
    <col min="11271" max="11271" width="10.7109375" style="16" customWidth="1"/>
    <col min="11272" max="11272" width="5.7109375" style="16" customWidth="1"/>
    <col min="11273" max="11273" width="8.7109375" style="16" customWidth="1"/>
    <col min="11274" max="11274" width="10.7109375" style="16" customWidth="1"/>
    <col min="11275" max="11275" width="5.7109375" style="16" customWidth="1"/>
    <col min="11276" max="11489" width="11.5703125" style="16"/>
    <col min="11490" max="11490" width="5.7109375" style="16" customWidth="1"/>
    <col min="11491" max="11491" width="30.7109375" style="16" customWidth="1"/>
    <col min="11492" max="11493" width="6.7109375" style="16" customWidth="1"/>
    <col min="11494" max="11494" width="4.7109375" style="16" customWidth="1"/>
    <col min="11495" max="11496" width="5.7109375" style="16" customWidth="1"/>
    <col min="11497" max="11497" width="7.7109375" style="16" customWidth="1"/>
    <col min="11498" max="11498" width="8.7109375" style="16" customWidth="1"/>
    <col min="11499" max="11500" width="9.7109375" style="16" customWidth="1"/>
    <col min="11501" max="11501" width="91.7109375" style="16" customWidth="1"/>
    <col min="11502" max="11502" width="5.7109375" style="16" customWidth="1"/>
    <col min="11503" max="11503" width="18.7109375" style="16" customWidth="1"/>
    <col min="11504" max="11504" width="2.7109375" style="16" customWidth="1"/>
    <col min="11505" max="11505" width="35.7109375" style="16" customWidth="1"/>
    <col min="11506" max="11506" width="2.7109375" style="16" customWidth="1"/>
    <col min="11507" max="11507" width="32.7109375" style="16" customWidth="1"/>
    <col min="11508" max="11508" width="4.7109375" style="16" customWidth="1"/>
    <col min="11509" max="11509" width="7.7109375" style="16" customWidth="1"/>
    <col min="11510" max="11510" width="4.7109375" style="16" customWidth="1"/>
    <col min="11511" max="11511" width="27.7109375" style="16" customWidth="1"/>
    <col min="11512" max="11512" width="4.7109375" style="16" customWidth="1"/>
    <col min="11513" max="11513" width="7.7109375" style="16" customWidth="1"/>
    <col min="11514" max="11514" width="4.7109375" style="16" customWidth="1"/>
    <col min="11515" max="11515" width="7.7109375" style="16" customWidth="1"/>
    <col min="11516" max="11516" width="4.7109375" style="16" customWidth="1"/>
    <col min="11517" max="11517" width="7.7109375" style="16" customWidth="1"/>
    <col min="11518" max="11518" width="10.7109375" style="16" customWidth="1"/>
    <col min="11519" max="11519" width="9.7109375" style="16" customWidth="1"/>
    <col min="11520" max="11520" width="10.7109375" style="16" customWidth="1"/>
    <col min="11521" max="11521" width="9.7109375" style="16" customWidth="1"/>
    <col min="11522" max="11522" width="7.7109375" style="16" customWidth="1"/>
    <col min="11523" max="11523" width="10.7109375" style="16" customWidth="1"/>
    <col min="11524" max="11524" width="5.7109375" style="16" customWidth="1"/>
    <col min="11525" max="11525" width="10.7109375" style="16" customWidth="1"/>
    <col min="11526" max="11526" width="5.7109375" style="16" customWidth="1"/>
    <col min="11527" max="11527" width="10.7109375" style="16" customWidth="1"/>
    <col min="11528" max="11528" width="5.7109375" style="16" customWidth="1"/>
    <col min="11529" max="11529" width="8.7109375" style="16" customWidth="1"/>
    <col min="11530" max="11530" width="10.7109375" style="16" customWidth="1"/>
    <col min="11531" max="11531" width="5.7109375" style="16" customWidth="1"/>
    <col min="11532" max="11745" width="11.5703125" style="16"/>
    <col min="11746" max="11746" width="5.7109375" style="16" customWidth="1"/>
    <col min="11747" max="11747" width="30.7109375" style="16" customWidth="1"/>
    <col min="11748" max="11749" width="6.7109375" style="16" customWidth="1"/>
    <col min="11750" max="11750" width="4.7109375" style="16" customWidth="1"/>
    <col min="11751" max="11752" width="5.7109375" style="16" customWidth="1"/>
    <col min="11753" max="11753" width="7.7109375" style="16" customWidth="1"/>
    <col min="11754" max="11754" width="8.7109375" style="16" customWidth="1"/>
    <col min="11755" max="11756" width="9.7109375" style="16" customWidth="1"/>
    <col min="11757" max="11757" width="91.7109375" style="16" customWidth="1"/>
    <col min="11758" max="11758" width="5.7109375" style="16" customWidth="1"/>
    <col min="11759" max="11759" width="18.7109375" style="16" customWidth="1"/>
    <col min="11760" max="11760" width="2.7109375" style="16" customWidth="1"/>
    <col min="11761" max="11761" width="35.7109375" style="16" customWidth="1"/>
    <col min="11762" max="11762" width="2.7109375" style="16" customWidth="1"/>
    <col min="11763" max="11763" width="32.7109375" style="16" customWidth="1"/>
    <col min="11764" max="11764" width="4.7109375" style="16" customWidth="1"/>
    <col min="11765" max="11765" width="7.7109375" style="16" customWidth="1"/>
    <col min="11766" max="11766" width="4.7109375" style="16" customWidth="1"/>
    <col min="11767" max="11767" width="27.7109375" style="16" customWidth="1"/>
    <col min="11768" max="11768" width="4.7109375" style="16" customWidth="1"/>
    <col min="11769" max="11769" width="7.7109375" style="16" customWidth="1"/>
    <col min="11770" max="11770" width="4.7109375" style="16" customWidth="1"/>
    <col min="11771" max="11771" width="7.7109375" style="16" customWidth="1"/>
    <col min="11772" max="11772" width="4.7109375" style="16" customWidth="1"/>
    <col min="11773" max="11773" width="7.7109375" style="16" customWidth="1"/>
    <col min="11774" max="11774" width="10.7109375" style="16" customWidth="1"/>
    <col min="11775" max="11775" width="9.7109375" style="16" customWidth="1"/>
    <col min="11776" max="11776" width="10.7109375" style="16" customWidth="1"/>
    <col min="11777" max="11777" width="9.7109375" style="16" customWidth="1"/>
    <col min="11778" max="11778" width="7.7109375" style="16" customWidth="1"/>
    <col min="11779" max="11779" width="10.7109375" style="16" customWidth="1"/>
    <col min="11780" max="11780" width="5.7109375" style="16" customWidth="1"/>
    <col min="11781" max="11781" width="10.7109375" style="16" customWidth="1"/>
    <col min="11782" max="11782" width="5.7109375" style="16" customWidth="1"/>
    <col min="11783" max="11783" width="10.7109375" style="16" customWidth="1"/>
    <col min="11784" max="11784" width="5.7109375" style="16" customWidth="1"/>
    <col min="11785" max="11785" width="8.7109375" style="16" customWidth="1"/>
    <col min="11786" max="11786" width="10.7109375" style="16" customWidth="1"/>
    <col min="11787" max="11787" width="5.7109375" style="16" customWidth="1"/>
    <col min="11788" max="12001" width="11.5703125" style="16"/>
    <col min="12002" max="12002" width="5.7109375" style="16" customWidth="1"/>
    <col min="12003" max="12003" width="30.7109375" style="16" customWidth="1"/>
    <col min="12004" max="12005" width="6.7109375" style="16" customWidth="1"/>
    <col min="12006" max="12006" width="4.7109375" style="16" customWidth="1"/>
    <col min="12007" max="12008" width="5.7109375" style="16" customWidth="1"/>
    <col min="12009" max="12009" width="7.7109375" style="16" customWidth="1"/>
    <col min="12010" max="12010" width="8.7109375" style="16" customWidth="1"/>
    <col min="12011" max="12012" width="9.7109375" style="16" customWidth="1"/>
    <col min="12013" max="12013" width="91.7109375" style="16" customWidth="1"/>
    <col min="12014" max="12014" width="5.7109375" style="16" customWidth="1"/>
    <col min="12015" max="12015" width="18.7109375" style="16" customWidth="1"/>
    <col min="12016" max="12016" width="2.7109375" style="16" customWidth="1"/>
    <col min="12017" max="12017" width="35.7109375" style="16" customWidth="1"/>
    <col min="12018" max="12018" width="2.7109375" style="16" customWidth="1"/>
    <col min="12019" max="12019" width="32.7109375" style="16" customWidth="1"/>
    <col min="12020" max="12020" width="4.7109375" style="16" customWidth="1"/>
    <col min="12021" max="12021" width="7.7109375" style="16" customWidth="1"/>
    <col min="12022" max="12022" width="4.7109375" style="16" customWidth="1"/>
    <col min="12023" max="12023" width="27.7109375" style="16" customWidth="1"/>
    <col min="12024" max="12024" width="4.7109375" style="16" customWidth="1"/>
    <col min="12025" max="12025" width="7.7109375" style="16" customWidth="1"/>
    <col min="12026" max="12026" width="4.7109375" style="16" customWidth="1"/>
    <col min="12027" max="12027" width="7.7109375" style="16" customWidth="1"/>
    <col min="12028" max="12028" width="4.7109375" style="16" customWidth="1"/>
    <col min="12029" max="12029" width="7.7109375" style="16" customWidth="1"/>
    <col min="12030" max="12030" width="10.7109375" style="16" customWidth="1"/>
    <col min="12031" max="12031" width="9.7109375" style="16" customWidth="1"/>
    <col min="12032" max="12032" width="10.7109375" style="16" customWidth="1"/>
    <col min="12033" max="12033" width="9.7109375" style="16" customWidth="1"/>
    <col min="12034" max="12034" width="7.7109375" style="16" customWidth="1"/>
    <col min="12035" max="12035" width="10.7109375" style="16" customWidth="1"/>
    <col min="12036" max="12036" width="5.7109375" style="16" customWidth="1"/>
    <col min="12037" max="12037" width="10.7109375" style="16" customWidth="1"/>
    <col min="12038" max="12038" width="5.7109375" style="16" customWidth="1"/>
    <col min="12039" max="12039" width="10.7109375" style="16" customWidth="1"/>
    <col min="12040" max="12040" width="5.7109375" style="16" customWidth="1"/>
    <col min="12041" max="12041" width="8.7109375" style="16" customWidth="1"/>
    <col min="12042" max="12042" width="10.7109375" style="16" customWidth="1"/>
    <col min="12043" max="12043" width="5.7109375" style="16" customWidth="1"/>
    <col min="12044" max="12257" width="11.5703125" style="16"/>
    <col min="12258" max="12258" width="5.7109375" style="16" customWidth="1"/>
    <col min="12259" max="12259" width="30.7109375" style="16" customWidth="1"/>
    <col min="12260" max="12261" width="6.7109375" style="16" customWidth="1"/>
    <col min="12262" max="12262" width="4.7109375" style="16" customWidth="1"/>
    <col min="12263" max="12264" width="5.7109375" style="16" customWidth="1"/>
    <col min="12265" max="12265" width="7.7109375" style="16" customWidth="1"/>
    <col min="12266" max="12266" width="8.7109375" style="16" customWidth="1"/>
    <col min="12267" max="12268" width="9.7109375" style="16" customWidth="1"/>
    <col min="12269" max="12269" width="91.7109375" style="16" customWidth="1"/>
    <col min="12270" max="12270" width="5.7109375" style="16" customWidth="1"/>
    <col min="12271" max="12271" width="18.7109375" style="16" customWidth="1"/>
    <col min="12272" max="12272" width="2.7109375" style="16" customWidth="1"/>
    <col min="12273" max="12273" width="35.7109375" style="16" customWidth="1"/>
    <col min="12274" max="12274" width="2.7109375" style="16" customWidth="1"/>
    <col min="12275" max="12275" width="32.7109375" style="16" customWidth="1"/>
    <col min="12276" max="12276" width="4.7109375" style="16" customWidth="1"/>
    <col min="12277" max="12277" width="7.7109375" style="16" customWidth="1"/>
    <col min="12278" max="12278" width="4.7109375" style="16" customWidth="1"/>
    <col min="12279" max="12279" width="27.7109375" style="16" customWidth="1"/>
    <col min="12280" max="12280" width="4.7109375" style="16" customWidth="1"/>
    <col min="12281" max="12281" width="7.7109375" style="16" customWidth="1"/>
    <col min="12282" max="12282" width="4.7109375" style="16" customWidth="1"/>
    <col min="12283" max="12283" width="7.7109375" style="16" customWidth="1"/>
    <col min="12284" max="12284" width="4.7109375" style="16" customWidth="1"/>
    <col min="12285" max="12285" width="7.7109375" style="16" customWidth="1"/>
    <col min="12286" max="12286" width="10.7109375" style="16" customWidth="1"/>
    <col min="12287" max="12287" width="9.7109375" style="16" customWidth="1"/>
    <col min="12288" max="12288" width="10.7109375" style="16" customWidth="1"/>
    <col min="12289" max="12289" width="9.7109375" style="16" customWidth="1"/>
    <col min="12290" max="12290" width="7.7109375" style="16" customWidth="1"/>
    <col min="12291" max="12291" width="10.7109375" style="16" customWidth="1"/>
    <col min="12292" max="12292" width="5.7109375" style="16" customWidth="1"/>
    <col min="12293" max="12293" width="10.7109375" style="16" customWidth="1"/>
    <col min="12294" max="12294" width="5.7109375" style="16" customWidth="1"/>
    <col min="12295" max="12295" width="10.7109375" style="16" customWidth="1"/>
    <col min="12296" max="12296" width="5.7109375" style="16" customWidth="1"/>
    <col min="12297" max="12297" width="8.7109375" style="16" customWidth="1"/>
    <col min="12298" max="12298" width="10.7109375" style="16" customWidth="1"/>
    <col min="12299" max="12299" width="5.7109375" style="16" customWidth="1"/>
    <col min="12300" max="12513" width="11.5703125" style="16"/>
    <col min="12514" max="12514" width="5.7109375" style="16" customWidth="1"/>
    <col min="12515" max="12515" width="30.7109375" style="16" customWidth="1"/>
    <col min="12516" max="12517" width="6.7109375" style="16" customWidth="1"/>
    <col min="12518" max="12518" width="4.7109375" style="16" customWidth="1"/>
    <col min="12519" max="12520" width="5.7109375" style="16" customWidth="1"/>
    <col min="12521" max="12521" width="7.7109375" style="16" customWidth="1"/>
    <col min="12522" max="12522" width="8.7109375" style="16" customWidth="1"/>
    <col min="12523" max="12524" width="9.7109375" style="16" customWidth="1"/>
    <col min="12525" max="12525" width="91.7109375" style="16" customWidth="1"/>
    <col min="12526" max="12526" width="5.7109375" style="16" customWidth="1"/>
    <col min="12527" max="12527" width="18.7109375" style="16" customWidth="1"/>
    <col min="12528" max="12528" width="2.7109375" style="16" customWidth="1"/>
    <col min="12529" max="12529" width="35.7109375" style="16" customWidth="1"/>
    <col min="12530" max="12530" width="2.7109375" style="16" customWidth="1"/>
    <col min="12531" max="12531" width="32.7109375" style="16" customWidth="1"/>
    <col min="12532" max="12532" width="4.7109375" style="16" customWidth="1"/>
    <col min="12533" max="12533" width="7.7109375" style="16" customWidth="1"/>
    <col min="12534" max="12534" width="4.7109375" style="16" customWidth="1"/>
    <col min="12535" max="12535" width="27.7109375" style="16" customWidth="1"/>
    <col min="12536" max="12536" width="4.7109375" style="16" customWidth="1"/>
    <col min="12537" max="12537" width="7.7109375" style="16" customWidth="1"/>
    <col min="12538" max="12538" width="4.7109375" style="16" customWidth="1"/>
    <col min="12539" max="12539" width="7.7109375" style="16" customWidth="1"/>
    <col min="12540" max="12540" width="4.7109375" style="16" customWidth="1"/>
    <col min="12541" max="12541" width="7.7109375" style="16" customWidth="1"/>
    <col min="12542" max="12542" width="10.7109375" style="16" customWidth="1"/>
    <col min="12543" max="12543" width="9.7109375" style="16" customWidth="1"/>
    <col min="12544" max="12544" width="10.7109375" style="16" customWidth="1"/>
    <col min="12545" max="12545" width="9.7109375" style="16" customWidth="1"/>
    <col min="12546" max="12546" width="7.7109375" style="16" customWidth="1"/>
    <col min="12547" max="12547" width="10.7109375" style="16" customWidth="1"/>
    <col min="12548" max="12548" width="5.7109375" style="16" customWidth="1"/>
    <col min="12549" max="12549" width="10.7109375" style="16" customWidth="1"/>
    <col min="12550" max="12550" width="5.7109375" style="16" customWidth="1"/>
    <col min="12551" max="12551" width="10.7109375" style="16" customWidth="1"/>
    <col min="12552" max="12552" width="5.7109375" style="16" customWidth="1"/>
    <col min="12553" max="12553" width="8.7109375" style="16" customWidth="1"/>
    <col min="12554" max="12554" width="10.7109375" style="16" customWidth="1"/>
    <col min="12555" max="12555" width="5.7109375" style="16" customWidth="1"/>
    <col min="12556" max="12769" width="11.5703125" style="16"/>
    <col min="12770" max="12770" width="5.7109375" style="16" customWidth="1"/>
    <col min="12771" max="12771" width="30.7109375" style="16" customWidth="1"/>
    <col min="12772" max="12773" width="6.7109375" style="16" customWidth="1"/>
    <col min="12774" max="12774" width="4.7109375" style="16" customWidth="1"/>
    <col min="12775" max="12776" width="5.7109375" style="16" customWidth="1"/>
    <col min="12777" max="12777" width="7.7109375" style="16" customWidth="1"/>
    <col min="12778" max="12778" width="8.7109375" style="16" customWidth="1"/>
    <col min="12779" max="12780" width="9.7109375" style="16" customWidth="1"/>
    <col min="12781" max="12781" width="91.7109375" style="16" customWidth="1"/>
    <col min="12782" max="12782" width="5.7109375" style="16" customWidth="1"/>
    <col min="12783" max="12783" width="18.7109375" style="16" customWidth="1"/>
    <col min="12784" max="12784" width="2.7109375" style="16" customWidth="1"/>
    <col min="12785" max="12785" width="35.7109375" style="16" customWidth="1"/>
    <col min="12786" max="12786" width="2.7109375" style="16" customWidth="1"/>
    <col min="12787" max="12787" width="32.7109375" style="16" customWidth="1"/>
    <col min="12788" max="12788" width="4.7109375" style="16" customWidth="1"/>
    <col min="12789" max="12789" width="7.7109375" style="16" customWidth="1"/>
    <col min="12790" max="12790" width="4.7109375" style="16" customWidth="1"/>
    <col min="12791" max="12791" width="27.7109375" style="16" customWidth="1"/>
    <col min="12792" max="12792" width="4.7109375" style="16" customWidth="1"/>
    <col min="12793" max="12793" width="7.7109375" style="16" customWidth="1"/>
    <col min="12794" max="12794" width="4.7109375" style="16" customWidth="1"/>
    <col min="12795" max="12795" width="7.7109375" style="16" customWidth="1"/>
    <col min="12796" max="12796" width="4.7109375" style="16" customWidth="1"/>
    <col min="12797" max="12797" width="7.7109375" style="16" customWidth="1"/>
    <col min="12798" max="12798" width="10.7109375" style="16" customWidth="1"/>
    <col min="12799" max="12799" width="9.7109375" style="16" customWidth="1"/>
    <col min="12800" max="12800" width="10.7109375" style="16" customWidth="1"/>
    <col min="12801" max="12801" width="9.7109375" style="16" customWidth="1"/>
    <col min="12802" max="12802" width="7.7109375" style="16" customWidth="1"/>
    <col min="12803" max="12803" width="10.7109375" style="16" customWidth="1"/>
    <col min="12804" max="12804" width="5.7109375" style="16" customWidth="1"/>
    <col min="12805" max="12805" width="10.7109375" style="16" customWidth="1"/>
    <col min="12806" max="12806" width="5.7109375" style="16" customWidth="1"/>
    <col min="12807" max="12807" width="10.7109375" style="16" customWidth="1"/>
    <col min="12808" max="12808" width="5.7109375" style="16" customWidth="1"/>
    <col min="12809" max="12809" width="8.7109375" style="16" customWidth="1"/>
    <col min="12810" max="12810" width="10.7109375" style="16" customWidth="1"/>
    <col min="12811" max="12811" width="5.7109375" style="16" customWidth="1"/>
    <col min="12812" max="13025" width="11.5703125" style="16"/>
    <col min="13026" max="13026" width="5.7109375" style="16" customWidth="1"/>
    <col min="13027" max="13027" width="30.7109375" style="16" customWidth="1"/>
    <col min="13028" max="13029" width="6.7109375" style="16" customWidth="1"/>
    <col min="13030" max="13030" width="4.7109375" style="16" customWidth="1"/>
    <col min="13031" max="13032" width="5.7109375" style="16" customWidth="1"/>
    <col min="13033" max="13033" width="7.7109375" style="16" customWidth="1"/>
    <col min="13034" max="13034" width="8.7109375" style="16" customWidth="1"/>
    <col min="13035" max="13036" width="9.7109375" style="16" customWidth="1"/>
    <col min="13037" max="13037" width="91.7109375" style="16" customWidth="1"/>
    <col min="13038" max="13038" width="5.7109375" style="16" customWidth="1"/>
    <col min="13039" max="13039" width="18.7109375" style="16" customWidth="1"/>
    <col min="13040" max="13040" width="2.7109375" style="16" customWidth="1"/>
    <col min="13041" max="13041" width="35.7109375" style="16" customWidth="1"/>
    <col min="13042" max="13042" width="2.7109375" style="16" customWidth="1"/>
    <col min="13043" max="13043" width="32.7109375" style="16" customWidth="1"/>
    <col min="13044" max="13044" width="4.7109375" style="16" customWidth="1"/>
    <col min="13045" max="13045" width="7.7109375" style="16" customWidth="1"/>
    <col min="13046" max="13046" width="4.7109375" style="16" customWidth="1"/>
    <col min="13047" max="13047" width="27.7109375" style="16" customWidth="1"/>
    <col min="13048" max="13048" width="4.7109375" style="16" customWidth="1"/>
    <col min="13049" max="13049" width="7.7109375" style="16" customWidth="1"/>
    <col min="13050" max="13050" width="4.7109375" style="16" customWidth="1"/>
    <col min="13051" max="13051" width="7.7109375" style="16" customWidth="1"/>
    <col min="13052" max="13052" width="4.7109375" style="16" customWidth="1"/>
    <col min="13053" max="13053" width="7.7109375" style="16" customWidth="1"/>
    <col min="13054" max="13054" width="10.7109375" style="16" customWidth="1"/>
    <col min="13055" max="13055" width="9.7109375" style="16" customWidth="1"/>
    <col min="13056" max="13056" width="10.7109375" style="16" customWidth="1"/>
    <col min="13057" max="13057" width="9.7109375" style="16" customWidth="1"/>
    <col min="13058" max="13058" width="7.7109375" style="16" customWidth="1"/>
    <col min="13059" max="13059" width="10.7109375" style="16" customWidth="1"/>
    <col min="13060" max="13060" width="5.7109375" style="16" customWidth="1"/>
    <col min="13061" max="13061" width="10.7109375" style="16" customWidth="1"/>
    <col min="13062" max="13062" width="5.7109375" style="16" customWidth="1"/>
    <col min="13063" max="13063" width="10.7109375" style="16" customWidth="1"/>
    <col min="13064" max="13064" width="5.7109375" style="16" customWidth="1"/>
    <col min="13065" max="13065" width="8.7109375" style="16" customWidth="1"/>
    <col min="13066" max="13066" width="10.7109375" style="16" customWidth="1"/>
    <col min="13067" max="13067" width="5.7109375" style="16" customWidth="1"/>
    <col min="13068" max="13281" width="11.5703125" style="16"/>
    <col min="13282" max="13282" width="5.7109375" style="16" customWidth="1"/>
    <col min="13283" max="13283" width="30.7109375" style="16" customWidth="1"/>
    <col min="13284" max="13285" width="6.7109375" style="16" customWidth="1"/>
    <col min="13286" max="13286" width="4.7109375" style="16" customWidth="1"/>
    <col min="13287" max="13288" width="5.7109375" style="16" customWidth="1"/>
    <col min="13289" max="13289" width="7.7109375" style="16" customWidth="1"/>
    <col min="13290" max="13290" width="8.7109375" style="16" customWidth="1"/>
    <col min="13291" max="13292" width="9.7109375" style="16" customWidth="1"/>
    <col min="13293" max="13293" width="91.7109375" style="16" customWidth="1"/>
    <col min="13294" max="13294" width="5.7109375" style="16" customWidth="1"/>
    <col min="13295" max="13295" width="18.7109375" style="16" customWidth="1"/>
    <col min="13296" max="13296" width="2.7109375" style="16" customWidth="1"/>
    <col min="13297" max="13297" width="35.7109375" style="16" customWidth="1"/>
    <col min="13298" max="13298" width="2.7109375" style="16" customWidth="1"/>
    <col min="13299" max="13299" width="32.7109375" style="16" customWidth="1"/>
    <col min="13300" max="13300" width="4.7109375" style="16" customWidth="1"/>
    <col min="13301" max="13301" width="7.7109375" style="16" customWidth="1"/>
    <col min="13302" max="13302" width="4.7109375" style="16" customWidth="1"/>
    <col min="13303" max="13303" width="27.7109375" style="16" customWidth="1"/>
    <col min="13304" max="13304" width="4.7109375" style="16" customWidth="1"/>
    <col min="13305" max="13305" width="7.7109375" style="16" customWidth="1"/>
    <col min="13306" max="13306" width="4.7109375" style="16" customWidth="1"/>
    <col min="13307" max="13307" width="7.7109375" style="16" customWidth="1"/>
    <col min="13308" max="13308" width="4.7109375" style="16" customWidth="1"/>
    <col min="13309" max="13309" width="7.7109375" style="16" customWidth="1"/>
    <col min="13310" max="13310" width="10.7109375" style="16" customWidth="1"/>
    <col min="13311" max="13311" width="9.7109375" style="16" customWidth="1"/>
    <col min="13312" max="13312" width="10.7109375" style="16" customWidth="1"/>
    <col min="13313" max="13313" width="9.7109375" style="16" customWidth="1"/>
    <col min="13314" max="13314" width="7.7109375" style="16" customWidth="1"/>
    <col min="13315" max="13315" width="10.7109375" style="16" customWidth="1"/>
    <col min="13316" max="13316" width="5.7109375" style="16" customWidth="1"/>
    <col min="13317" max="13317" width="10.7109375" style="16" customWidth="1"/>
    <col min="13318" max="13318" width="5.7109375" style="16" customWidth="1"/>
    <col min="13319" max="13319" width="10.7109375" style="16" customWidth="1"/>
    <col min="13320" max="13320" width="5.7109375" style="16" customWidth="1"/>
    <col min="13321" max="13321" width="8.7109375" style="16" customWidth="1"/>
    <col min="13322" max="13322" width="10.7109375" style="16" customWidth="1"/>
    <col min="13323" max="13323" width="5.7109375" style="16" customWidth="1"/>
    <col min="13324" max="13537" width="11.5703125" style="16"/>
    <col min="13538" max="13538" width="5.7109375" style="16" customWidth="1"/>
    <col min="13539" max="13539" width="30.7109375" style="16" customWidth="1"/>
    <col min="13540" max="13541" width="6.7109375" style="16" customWidth="1"/>
    <col min="13542" max="13542" width="4.7109375" style="16" customWidth="1"/>
    <col min="13543" max="13544" width="5.7109375" style="16" customWidth="1"/>
    <col min="13545" max="13545" width="7.7109375" style="16" customWidth="1"/>
    <col min="13546" max="13546" width="8.7109375" style="16" customWidth="1"/>
    <col min="13547" max="13548" width="9.7109375" style="16" customWidth="1"/>
    <col min="13549" max="13549" width="91.7109375" style="16" customWidth="1"/>
    <col min="13550" max="13550" width="5.7109375" style="16" customWidth="1"/>
    <col min="13551" max="13551" width="18.7109375" style="16" customWidth="1"/>
    <col min="13552" max="13552" width="2.7109375" style="16" customWidth="1"/>
    <col min="13553" max="13553" width="35.7109375" style="16" customWidth="1"/>
    <col min="13554" max="13554" width="2.7109375" style="16" customWidth="1"/>
    <col min="13555" max="13555" width="32.7109375" style="16" customWidth="1"/>
    <col min="13556" max="13556" width="4.7109375" style="16" customWidth="1"/>
    <col min="13557" max="13557" width="7.7109375" style="16" customWidth="1"/>
    <col min="13558" max="13558" width="4.7109375" style="16" customWidth="1"/>
    <col min="13559" max="13559" width="27.7109375" style="16" customWidth="1"/>
    <col min="13560" max="13560" width="4.7109375" style="16" customWidth="1"/>
    <col min="13561" max="13561" width="7.7109375" style="16" customWidth="1"/>
    <col min="13562" max="13562" width="4.7109375" style="16" customWidth="1"/>
    <col min="13563" max="13563" width="7.7109375" style="16" customWidth="1"/>
    <col min="13564" max="13564" width="4.7109375" style="16" customWidth="1"/>
    <col min="13565" max="13565" width="7.7109375" style="16" customWidth="1"/>
    <col min="13566" max="13566" width="10.7109375" style="16" customWidth="1"/>
    <col min="13567" max="13567" width="9.7109375" style="16" customWidth="1"/>
    <col min="13568" max="13568" width="10.7109375" style="16" customWidth="1"/>
    <col min="13569" max="13569" width="9.7109375" style="16" customWidth="1"/>
    <col min="13570" max="13570" width="7.7109375" style="16" customWidth="1"/>
    <col min="13571" max="13571" width="10.7109375" style="16" customWidth="1"/>
    <col min="13572" max="13572" width="5.7109375" style="16" customWidth="1"/>
    <col min="13573" max="13573" width="10.7109375" style="16" customWidth="1"/>
    <col min="13574" max="13574" width="5.7109375" style="16" customWidth="1"/>
    <col min="13575" max="13575" width="10.7109375" style="16" customWidth="1"/>
    <col min="13576" max="13576" width="5.7109375" style="16" customWidth="1"/>
    <col min="13577" max="13577" width="8.7109375" style="16" customWidth="1"/>
    <col min="13578" max="13578" width="10.7109375" style="16" customWidth="1"/>
    <col min="13579" max="13579" width="5.7109375" style="16" customWidth="1"/>
    <col min="13580" max="13793" width="11.5703125" style="16"/>
    <col min="13794" max="13794" width="5.7109375" style="16" customWidth="1"/>
    <col min="13795" max="13795" width="30.7109375" style="16" customWidth="1"/>
    <col min="13796" max="13797" width="6.7109375" style="16" customWidth="1"/>
    <col min="13798" max="13798" width="4.7109375" style="16" customWidth="1"/>
    <col min="13799" max="13800" width="5.7109375" style="16" customWidth="1"/>
    <col min="13801" max="13801" width="7.7109375" style="16" customWidth="1"/>
    <col min="13802" max="13802" width="8.7109375" style="16" customWidth="1"/>
    <col min="13803" max="13804" width="9.7109375" style="16" customWidth="1"/>
    <col min="13805" max="13805" width="91.7109375" style="16" customWidth="1"/>
    <col min="13806" max="13806" width="5.7109375" style="16" customWidth="1"/>
    <col min="13807" max="13807" width="18.7109375" style="16" customWidth="1"/>
    <col min="13808" max="13808" width="2.7109375" style="16" customWidth="1"/>
    <col min="13809" max="13809" width="35.7109375" style="16" customWidth="1"/>
    <col min="13810" max="13810" width="2.7109375" style="16" customWidth="1"/>
    <col min="13811" max="13811" width="32.7109375" style="16" customWidth="1"/>
    <col min="13812" max="13812" width="4.7109375" style="16" customWidth="1"/>
    <col min="13813" max="13813" width="7.7109375" style="16" customWidth="1"/>
    <col min="13814" max="13814" width="4.7109375" style="16" customWidth="1"/>
    <col min="13815" max="13815" width="27.7109375" style="16" customWidth="1"/>
    <col min="13816" max="13816" width="4.7109375" style="16" customWidth="1"/>
    <col min="13817" max="13817" width="7.7109375" style="16" customWidth="1"/>
    <col min="13818" max="13818" width="4.7109375" style="16" customWidth="1"/>
    <col min="13819" max="13819" width="7.7109375" style="16" customWidth="1"/>
    <col min="13820" max="13820" width="4.7109375" style="16" customWidth="1"/>
    <col min="13821" max="13821" width="7.7109375" style="16" customWidth="1"/>
    <col min="13822" max="13822" width="10.7109375" style="16" customWidth="1"/>
    <col min="13823" max="13823" width="9.7109375" style="16" customWidth="1"/>
    <col min="13824" max="13824" width="10.7109375" style="16" customWidth="1"/>
    <col min="13825" max="13825" width="9.7109375" style="16" customWidth="1"/>
    <col min="13826" max="13826" width="7.7109375" style="16" customWidth="1"/>
    <col min="13827" max="13827" width="10.7109375" style="16" customWidth="1"/>
    <col min="13828" max="13828" width="5.7109375" style="16" customWidth="1"/>
    <col min="13829" max="13829" width="10.7109375" style="16" customWidth="1"/>
    <col min="13830" max="13830" width="5.7109375" style="16" customWidth="1"/>
    <col min="13831" max="13831" width="10.7109375" style="16" customWidth="1"/>
    <col min="13832" max="13832" width="5.7109375" style="16" customWidth="1"/>
    <col min="13833" max="13833" width="8.7109375" style="16" customWidth="1"/>
    <col min="13834" max="13834" width="10.7109375" style="16" customWidth="1"/>
    <col min="13835" max="13835" width="5.7109375" style="16" customWidth="1"/>
    <col min="13836" max="14049" width="11.5703125" style="16"/>
    <col min="14050" max="14050" width="5.7109375" style="16" customWidth="1"/>
    <col min="14051" max="14051" width="30.7109375" style="16" customWidth="1"/>
    <col min="14052" max="14053" width="6.7109375" style="16" customWidth="1"/>
    <col min="14054" max="14054" width="4.7109375" style="16" customWidth="1"/>
    <col min="14055" max="14056" width="5.7109375" style="16" customWidth="1"/>
    <col min="14057" max="14057" width="7.7109375" style="16" customWidth="1"/>
    <col min="14058" max="14058" width="8.7109375" style="16" customWidth="1"/>
    <col min="14059" max="14060" width="9.7109375" style="16" customWidth="1"/>
    <col min="14061" max="14061" width="91.7109375" style="16" customWidth="1"/>
    <col min="14062" max="14062" width="5.7109375" style="16" customWidth="1"/>
    <col min="14063" max="14063" width="18.7109375" style="16" customWidth="1"/>
    <col min="14064" max="14064" width="2.7109375" style="16" customWidth="1"/>
    <col min="14065" max="14065" width="35.7109375" style="16" customWidth="1"/>
    <col min="14066" max="14066" width="2.7109375" style="16" customWidth="1"/>
    <col min="14067" max="14067" width="32.7109375" style="16" customWidth="1"/>
    <col min="14068" max="14068" width="4.7109375" style="16" customWidth="1"/>
    <col min="14069" max="14069" width="7.7109375" style="16" customWidth="1"/>
    <col min="14070" max="14070" width="4.7109375" style="16" customWidth="1"/>
    <col min="14071" max="14071" width="27.7109375" style="16" customWidth="1"/>
    <col min="14072" max="14072" width="4.7109375" style="16" customWidth="1"/>
    <col min="14073" max="14073" width="7.7109375" style="16" customWidth="1"/>
    <col min="14074" max="14074" width="4.7109375" style="16" customWidth="1"/>
    <col min="14075" max="14075" width="7.7109375" style="16" customWidth="1"/>
    <col min="14076" max="14076" width="4.7109375" style="16" customWidth="1"/>
    <col min="14077" max="14077" width="7.7109375" style="16" customWidth="1"/>
    <col min="14078" max="14078" width="10.7109375" style="16" customWidth="1"/>
    <col min="14079" max="14079" width="9.7109375" style="16" customWidth="1"/>
    <col min="14080" max="14080" width="10.7109375" style="16" customWidth="1"/>
    <col min="14081" max="14081" width="9.7109375" style="16" customWidth="1"/>
    <col min="14082" max="14082" width="7.7109375" style="16" customWidth="1"/>
    <col min="14083" max="14083" width="10.7109375" style="16" customWidth="1"/>
    <col min="14084" max="14084" width="5.7109375" style="16" customWidth="1"/>
    <col min="14085" max="14085" width="10.7109375" style="16" customWidth="1"/>
    <col min="14086" max="14086" width="5.7109375" style="16" customWidth="1"/>
    <col min="14087" max="14087" width="10.7109375" style="16" customWidth="1"/>
    <col min="14088" max="14088" width="5.7109375" style="16" customWidth="1"/>
    <col min="14089" max="14089" width="8.7109375" style="16" customWidth="1"/>
    <col min="14090" max="14090" width="10.7109375" style="16" customWidth="1"/>
    <col min="14091" max="14091" width="5.7109375" style="16" customWidth="1"/>
    <col min="14092" max="14305" width="11.5703125" style="16"/>
    <col min="14306" max="14306" width="5.7109375" style="16" customWidth="1"/>
    <col min="14307" max="14307" width="30.7109375" style="16" customWidth="1"/>
    <col min="14308" max="14309" width="6.7109375" style="16" customWidth="1"/>
    <col min="14310" max="14310" width="4.7109375" style="16" customWidth="1"/>
    <col min="14311" max="14312" width="5.7109375" style="16" customWidth="1"/>
    <col min="14313" max="14313" width="7.7109375" style="16" customWidth="1"/>
    <col min="14314" max="14314" width="8.7109375" style="16" customWidth="1"/>
    <col min="14315" max="14316" width="9.7109375" style="16" customWidth="1"/>
    <col min="14317" max="14317" width="91.7109375" style="16" customWidth="1"/>
    <col min="14318" max="14318" width="5.7109375" style="16" customWidth="1"/>
    <col min="14319" max="14319" width="18.7109375" style="16" customWidth="1"/>
    <col min="14320" max="14320" width="2.7109375" style="16" customWidth="1"/>
    <col min="14321" max="14321" width="35.7109375" style="16" customWidth="1"/>
    <col min="14322" max="14322" width="2.7109375" style="16" customWidth="1"/>
    <col min="14323" max="14323" width="32.7109375" style="16" customWidth="1"/>
    <col min="14324" max="14324" width="4.7109375" style="16" customWidth="1"/>
    <col min="14325" max="14325" width="7.7109375" style="16" customWidth="1"/>
    <col min="14326" max="14326" width="4.7109375" style="16" customWidth="1"/>
    <col min="14327" max="14327" width="27.7109375" style="16" customWidth="1"/>
    <col min="14328" max="14328" width="4.7109375" style="16" customWidth="1"/>
    <col min="14329" max="14329" width="7.7109375" style="16" customWidth="1"/>
    <col min="14330" max="14330" width="4.7109375" style="16" customWidth="1"/>
    <col min="14331" max="14331" width="7.7109375" style="16" customWidth="1"/>
    <col min="14332" max="14332" width="4.7109375" style="16" customWidth="1"/>
    <col min="14333" max="14333" width="7.7109375" style="16" customWidth="1"/>
    <col min="14334" max="14334" width="10.7109375" style="16" customWidth="1"/>
    <col min="14335" max="14335" width="9.7109375" style="16" customWidth="1"/>
    <col min="14336" max="14336" width="10.7109375" style="16" customWidth="1"/>
    <col min="14337" max="14337" width="9.7109375" style="16" customWidth="1"/>
    <col min="14338" max="14338" width="7.7109375" style="16" customWidth="1"/>
    <col min="14339" max="14339" width="10.7109375" style="16" customWidth="1"/>
    <col min="14340" max="14340" width="5.7109375" style="16" customWidth="1"/>
    <col min="14341" max="14341" width="10.7109375" style="16" customWidth="1"/>
    <col min="14342" max="14342" width="5.7109375" style="16" customWidth="1"/>
    <col min="14343" max="14343" width="10.7109375" style="16" customWidth="1"/>
    <col min="14344" max="14344" width="5.7109375" style="16" customWidth="1"/>
    <col min="14345" max="14345" width="8.7109375" style="16" customWidth="1"/>
    <col min="14346" max="14346" width="10.7109375" style="16" customWidth="1"/>
    <col min="14347" max="14347" width="5.7109375" style="16" customWidth="1"/>
    <col min="14348" max="14561" width="11.5703125" style="16"/>
    <col min="14562" max="14562" width="5.7109375" style="16" customWidth="1"/>
    <col min="14563" max="14563" width="30.7109375" style="16" customWidth="1"/>
    <col min="14564" max="14565" width="6.7109375" style="16" customWidth="1"/>
    <col min="14566" max="14566" width="4.7109375" style="16" customWidth="1"/>
    <col min="14567" max="14568" width="5.7109375" style="16" customWidth="1"/>
    <col min="14569" max="14569" width="7.7109375" style="16" customWidth="1"/>
    <col min="14570" max="14570" width="8.7109375" style="16" customWidth="1"/>
    <col min="14571" max="14572" width="9.7109375" style="16" customWidth="1"/>
    <col min="14573" max="14573" width="91.7109375" style="16" customWidth="1"/>
    <col min="14574" max="14574" width="5.7109375" style="16" customWidth="1"/>
    <col min="14575" max="14575" width="18.7109375" style="16" customWidth="1"/>
    <col min="14576" max="14576" width="2.7109375" style="16" customWidth="1"/>
    <col min="14577" max="14577" width="35.7109375" style="16" customWidth="1"/>
    <col min="14578" max="14578" width="2.7109375" style="16" customWidth="1"/>
    <col min="14579" max="14579" width="32.7109375" style="16" customWidth="1"/>
    <col min="14580" max="14580" width="4.7109375" style="16" customWidth="1"/>
    <col min="14581" max="14581" width="7.7109375" style="16" customWidth="1"/>
    <col min="14582" max="14582" width="4.7109375" style="16" customWidth="1"/>
    <col min="14583" max="14583" width="27.7109375" style="16" customWidth="1"/>
    <col min="14584" max="14584" width="4.7109375" style="16" customWidth="1"/>
    <col min="14585" max="14585" width="7.7109375" style="16" customWidth="1"/>
    <col min="14586" max="14586" width="4.7109375" style="16" customWidth="1"/>
    <col min="14587" max="14587" width="7.7109375" style="16" customWidth="1"/>
    <col min="14588" max="14588" width="4.7109375" style="16" customWidth="1"/>
    <col min="14589" max="14589" width="7.7109375" style="16" customWidth="1"/>
    <col min="14590" max="14590" width="10.7109375" style="16" customWidth="1"/>
    <col min="14591" max="14591" width="9.7109375" style="16" customWidth="1"/>
    <col min="14592" max="14592" width="10.7109375" style="16" customWidth="1"/>
    <col min="14593" max="14593" width="9.7109375" style="16" customWidth="1"/>
    <col min="14594" max="14594" width="7.7109375" style="16" customWidth="1"/>
    <col min="14595" max="14595" width="10.7109375" style="16" customWidth="1"/>
    <col min="14596" max="14596" width="5.7109375" style="16" customWidth="1"/>
    <col min="14597" max="14597" width="10.7109375" style="16" customWidth="1"/>
    <col min="14598" max="14598" width="5.7109375" style="16" customWidth="1"/>
    <col min="14599" max="14599" width="10.7109375" style="16" customWidth="1"/>
    <col min="14600" max="14600" width="5.7109375" style="16" customWidth="1"/>
    <col min="14601" max="14601" width="8.7109375" style="16" customWidth="1"/>
    <col min="14602" max="14602" width="10.7109375" style="16" customWidth="1"/>
    <col min="14603" max="14603" width="5.7109375" style="16" customWidth="1"/>
    <col min="14604" max="14817" width="11.5703125" style="16"/>
    <col min="14818" max="14818" width="5.7109375" style="16" customWidth="1"/>
    <col min="14819" max="14819" width="30.7109375" style="16" customWidth="1"/>
    <col min="14820" max="14821" width="6.7109375" style="16" customWidth="1"/>
    <col min="14822" max="14822" width="4.7109375" style="16" customWidth="1"/>
    <col min="14823" max="14824" width="5.7109375" style="16" customWidth="1"/>
    <col min="14825" max="14825" width="7.7109375" style="16" customWidth="1"/>
    <col min="14826" max="14826" width="8.7109375" style="16" customWidth="1"/>
    <col min="14827" max="14828" width="9.7109375" style="16" customWidth="1"/>
    <col min="14829" max="14829" width="91.7109375" style="16" customWidth="1"/>
    <col min="14830" max="14830" width="5.7109375" style="16" customWidth="1"/>
    <col min="14831" max="14831" width="18.7109375" style="16" customWidth="1"/>
    <col min="14832" max="14832" width="2.7109375" style="16" customWidth="1"/>
    <col min="14833" max="14833" width="35.7109375" style="16" customWidth="1"/>
    <col min="14834" max="14834" width="2.7109375" style="16" customWidth="1"/>
    <col min="14835" max="14835" width="32.7109375" style="16" customWidth="1"/>
    <col min="14836" max="14836" width="4.7109375" style="16" customWidth="1"/>
    <col min="14837" max="14837" width="7.7109375" style="16" customWidth="1"/>
    <col min="14838" max="14838" width="4.7109375" style="16" customWidth="1"/>
    <col min="14839" max="14839" width="27.7109375" style="16" customWidth="1"/>
    <col min="14840" max="14840" width="4.7109375" style="16" customWidth="1"/>
    <col min="14841" max="14841" width="7.7109375" style="16" customWidth="1"/>
    <col min="14842" max="14842" width="4.7109375" style="16" customWidth="1"/>
    <col min="14843" max="14843" width="7.7109375" style="16" customWidth="1"/>
    <col min="14844" max="14844" width="4.7109375" style="16" customWidth="1"/>
    <col min="14845" max="14845" width="7.7109375" style="16" customWidth="1"/>
    <col min="14846" max="14846" width="10.7109375" style="16" customWidth="1"/>
    <col min="14847" max="14847" width="9.7109375" style="16" customWidth="1"/>
    <col min="14848" max="14848" width="10.7109375" style="16" customWidth="1"/>
    <col min="14849" max="14849" width="9.7109375" style="16" customWidth="1"/>
    <col min="14850" max="14850" width="7.7109375" style="16" customWidth="1"/>
    <col min="14851" max="14851" width="10.7109375" style="16" customWidth="1"/>
    <col min="14852" max="14852" width="5.7109375" style="16" customWidth="1"/>
    <col min="14853" max="14853" width="10.7109375" style="16" customWidth="1"/>
    <col min="14854" max="14854" width="5.7109375" style="16" customWidth="1"/>
    <col min="14855" max="14855" width="10.7109375" style="16" customWidth="1"/>
    <col min="14856" max="14856" width="5.7109375" style="16" customWidth="1"/>
    <col min="14857" max="14857" width="8.7109375" style="16" customWidth="1"/>
    <col min="14858" max="14858" width="10.7109375" style="16" customWidth="1"/>
    <col min="14859" max="14859" width="5.7109375" style="16" customWidth="1"/>
    <col min="14860" max="15073" width="11.5703125" style="16"/>
    <col min="15074" max="15074" width="5.7109375" style="16" customWidth="1"/>
    <col min="15075" max="15075" width="30.7109375" style="16" customWidth="1"/>
    <col min="15076" max="15077" width="6.7109375" style="16" customWidth="1"/>
    <col min="15078" max="15078" width="4.7109375" style="16" customWidth="1"/>
    <col min="15079" max="15080" width="5.7109375" style="16" customWidth="1"/>
    <col min="15081" max="15081" width="7.7109375" style="16" customWidth="1"/>
    <col min="15082" max="15082" width="8.7109375" style="16" customWidth="1"/>
    <col min="15083" max="15084" width="9.7109375" style="16" customWidth="1"/>
    <col min="15085" max="15085" width="91.7109375" style="16" customWidth="1"/>
    <col min="15086" max="15086" width="5.7109375" style="16" customWidth="1"/>
    <col min="15087" max="15087" width="18.7109375" style="16" customWidth="1"/>
    <col min="15088" max="15088" width="2.7109375" style="16" customWidth="1"/>
    <col min="15089" max="15089" width="35.7109375" style="16" customWidth="1"/>
    <col min="15090" max="15090" width="2.7109375" style="16" customWidth="1"/>
    <col min="15091" max="15091" width="32.7109375" style="16" customWidth="1"/>
    <col min="15092" max="15092" width="4.7109375" style="16" customWidth="1"/>
    <col min="15093" max="15093" width="7.7109375" style="16" customWidth="1"/>
    <col min="15094" max="15094" width="4.7109375" style="16" customWidth="1"/>
    <col min="15095" max="15095" width="27.7109375" style="16" customWidth="1"/>
    <col min="15096" max="15096" width="4.7109375" style="16" customWidth="1"/>
    <col min="15097" max="15097" width="7.7109375" style="16" customWidth="1"/>
    <col min="15098" max="15098" width="4.7109375" style="16" customWidth="1"/>
    <col min="15099" max="15099" width="7.7109375" style="16" customWidth="1"/>
    <col min="15100" max="15100" width="4.7109375" style="16" customWidth="1"/>
    <col min="15101" max="15101" width="7.7109375" style="16" customWidth="1"/>
    <col min="15102" max="15102" width="10.7109375" style="16" customWidth="1"/>
    <col min="15103" max="15103" width="9.7109375" style="16" customWidth="1"/>
    <col min="15104" max="15104" width="10.7109375" style="16" customWidth="1"/>
    <col min="15105" max="15105" width="9.7109375" style="16" customWidth="1"/>
    <col min="15106" max="15106" width="7.7109375" style="16" customWidth="1"/>
    <col min="15107" max="15107" width="10.7109375" style="16" customWidth="1"/>
    <col min="15108" max="15108" width="5.7109375" style="16" customWidth="1"/>
    <col min="15109" max="15109" width="10.7109375" style="16" customWidth="1"/>
    <col min="15110" max="15110" width="5.7109375" style="16" customWidth="1"/>
    <col min="15111" max="15111" width="10.7109375" style="16" customWidth="1"/>
    <col min="15112" max="15112" width="5.7109375" style="16" customWidth="1"/>
    <col min="15113" max="15113" width="8.7109375" style="16" customWidth="1"/>
    <col min="15114" max="15114" width="10.7109375" style="16" customWidth="1"/>
    <col min="15115" max="15115" width="5.7109375" style="16" customWidth="1"/>
    <col min="15116" max="15329" width="11.5703125" style="16"/>
    <col min="15330" max="15330" width="5.7109375" style="16" customWidth="1"/>
    <col min="15331" max="15331" width="30.7109375" style="16" customWidth="1"/>
    <col min="15332" max="15333" width="6.7109375" style="16" customWidth="1"/>
    <col min="15334" max="15334" width="4.7109375" style="16" customWidth="1"/>
    <col min="15335" max="15336" width="5.7109375" style="16" customWidth="1"/>
    <col min="15337" max="15337" width="7.7109375" style="16" customWidth="1"/>
    <col min="15338" max="15338" width="8.7109375" style="16" customWidth="1"/>
    <col min="15339" max="15340" width="9.7109375" style="16" customWidth="1"/>
    <col min="15341" max="15341" width="91.7109375" style="16" customWidth="1"/>
    <col min="15342" max="15342" width="5.7109375" style="16" customWidth="1"/>
    <col min="15343" max="15343" width="18.7109375" style="16" customWidth="1"/>
    <col min="15344" max="15344" width="2.7109375" style="16" customWidth="1"/>
    <col min="15345" max="15345" width="35.7109375" style="16" customWidth="1"/>
    <col min="15346" max="15346" width="2.7109375" style="16" customWidth="1"/>
    <col min="15347" max="15347" width="32.7109375" style="16" customWidth="1"/>
    <col min="15348" max="15348" width="4.7109375" style="16" customWidth="1"/>
    <col min="15349" max="15349" width="7.7109375" style="16" customWidth="1"/>
    <col min="15350" max="15350" width="4.7109375" style="16" customWidth="1"/>
    <col min="15351" max="15351" width="27.7109375" style="16" customWidth="1"/>
    <col min="15352" max="15352" width="4.7109375" style="16" customWidth="1"/>
    <col min="15353" max="15353" width="7.7109375" style="16" customWidth="1"/>
    <col min="15354" max="15354" width="4.7109375" style="16" customWidth="1"/>
    <col min="15355" max="15355" width="7.7109375" style="16" customWidth="1"/>
    <col min="15356" max="15356" width="4.7109375" style="16" customWidth="1"/>
    <col min="15357" max="15357" width="7.7109375" style="16" customWidth="1"/>
    <col min="15358" max="15358" width="10.7109375" style="16" customWidth="1"/>
    <col min="15359" max="15359" width="9.7109375" style="16" customWidth="1"/>
    <col min="15360" max="15360" width="10.7109375" style="16" customWidth="1"/>
    <col min="15361" max="15361" width="9.7109375" style="16" customWidth="1"/>
    <col min="15362" max="15362" width="7.7109375" style="16" customWidth="1"/>
    <col min="15363" max="15363" width="10.7109375" style="16" customWidth="1"/>
    <col min="15364" max="15364" width="5.7109375" style="16" customWidth="1"/>
    <col min="15365" max="15365" width="10.7109375" style="16" customWidth="1"/>
    <col min="15366" max="15366" width="5.7109375" style="16" customWidth="1"/>
    <col min="15367" max="15367" width="10.7109375" style="16" customWidth="1"/>
    <col min="15368" max="15368" width="5.7109375" style="16" customWidth="1"/>
    <col min="15369" max="15369" width="8.7109375" style="16" customWidth="1"/>
    <col min="15370" max="15370" width="10.7109375" style="16" customWidth="1"/>
    <col min="15371" max="15371" width="5.7109375" style="16" customWidth="1"/>
    <col min="15372" max="15585" width="11.5703125" style="16"/>
    <col min="15586" max="15586" width="5.7109375" style="16" customWidth="1"/>
    <col min="15587" max="15587" width="30.7109375" style="16" customWidth="1"/>
    <col min="15588" max="15589" width="6.7109375" style="16" customWidth="1"/>
    <col min="15590" max="15590" width="4.7109375" style="16" customWidth="1"/>
    <col min="15591" max="15592" width="5.7109375" style="16" customWidth="1"/>
    <col min="15593" max="15593" width="7.7109375" style="16" customWidth="1"/>
    <col min="15594" max="15594" width="8.7109375" style="16" customWidth="1"/>
    <col min="15595" max="15596" width="9.7109375" style="16" customWidth="1"/>
    <col min="15597" max="15597" width="91.7109375" style="16" customWidth="1"/>
    <col min="15598" max="15598" width="5.7109375" style="16" customWidth="1"/>
    <col min="15599" max="15599" width="18.7109375" style="16" customWidth="1"/>
    <col min="15600" max="15600" width="2.7109375" style="16" customWidth="1"/>
    <col min="15601" max="15601" width="35.7109375" style="16" customWidth="1"/>
    <col min="15602" max="15602" width="2.7109375" style="16" customWidth="1"/>
    <col min="15603" max="15603" width="32.7109375" style="16" customWidth="1"/>
    <col min="15604" max="15604" width="4.7109375" style="16" customWidth="1"/>
    <col min="15605" max="15605" width="7.7109375" style="16" customWidth="1"/>
    <col min="15606" max="15606" width="4.7109375" style="16" customWidth="1"/>
    <col min="15607" max="15607" width="27.7109375" style="16" customWidth="1"/>
    <col min="15608" max="15608" width="4.7109375" style="16" customWidth="1"/>
    <col min="15609" max="15609" width="7.7109375" style="16" customWidth="1"/>
    <col min="15610" max="15610" width="4.7109375" style="16" customWidth="1"/>
    <col min="15611" max="15611" width="7.7109375" style="16" customWidth="1"/>
    <col min="15612" max="15612" width="4.7109375" style="16" customWidth="1"/>
    <col min="15613" max="15613" width="7.7109375" style="16" customWidth="1"/>
    <col min="15614" max="15614" width="10.7109375" style="16" customWidth="1"/>
    <col min="15615" max="15615" width="9.7109375" style="16" customWidth="1"/>
    <col min="15616" max="15616" width="10.7109375" style="16" customWidth="1"/>
    <col min="15617" max="15617" width="9.7109375" style="16" customWidth="1"/>
    <col min="15618" max="15618" width="7.7109375" style="16" customWidth="1"/>
    <col min="15619" max="15619" width="10.7109375" style="16" customWidth="1"/>
    <col min="15620" max="15620" width="5.7109375" style="16" customWidth="1"/>
    <col min="15621" max="15621" width="10.7109375" style="16" customWidth="1"/>
    <col min="15622" max="15622" width="5.7109375" style="16" customWidth="1"/>
    <col min="15623" max="15623" width="10.7109375" style="16" customWidth="1"/>
    <col min="15624" max="15624" width="5.7109375" style="16" customWidth="1"/>
    <col min="15625" max="15625" width="8.7109375" style="16" customWidth="1"/>
    <col min="15626" max="15626" width="10.7109375" style="16" customWidth="1"/>
    <col min="15627" max="15627" width="5.7109375" style="16" customWidth="1"/>
    <col min="15628" max="15841" width="11.5703125" style="16"/>
    <col min="15842" max="15842" width="5.7109375" style="16" customWidth="1"/>
    <col min="15843" max="15843" width="30.7109375" style="16" customWidth="1"/>
    <col min="15844" max="15845" width="6.7109375" style="16" customWidth="1"/>
    <col min="15846" max="15846" width="4.7109375" style="16" customWidth="1"/>
    <col min="15847" max="15848" width="5.7109375" style="16" customWidth="1"/>
    <col min="15849" max="15849" width="7.7109375" style="16" customWidth="1"/>
    <col min="15850" max="15850" width="8.7109375" style="16" customWidth="1"/>
    <col min="15851" max="15852" width="9.7109375" style="16" customWidth="1"/>
    <col min="15853" max="15853" width="91.7109375" style="16" customWidth="1"/>
    <col min="15854" max="15854" width="5.7109375" style="16" customWidth="1"/>
    <col min="15855" max="15855" width="18.7109375" style="16" customWidth="1"/>
    <col min="15856" max="15856" width="2.7109375" style="16" customWidth="1"/>
    <col min="15857" max="15857" width="35.7109375" style="16" customWidth="1"/>
    <col min="15858" max="15858" width="2.7109375" style="16" customWidth="1"/>
    <col min="15859" max="15859" width="32.7109375" style="16" customWidth="1"/>
    <col min="15860" max="15860" width="4.7109375" style="16" customWidth="1"/>
    <col min="15861" max="15861" width="7.7109375" style="16" customWidth="1"/>
    <col min="15862" max="15862" width="4.7109375" style="16" customWidth="1"/>
    <col min="15863" max="15863" width="27.7109375" style="16" customWidth="1"/>
    <col min="15864" max="15864" width="4.7109375" style="16" customWidth="1"/>
    <col min="15865" max="15865" width="7.7109375" style="16" customWidth="1"/>
    <col min="15866" max="15866" width="4.7109375" style="16" customWidth="1"/>
    <col min="15867" max="15867" width="7.7109375" style="16" customWidth="1"/>
    <col min="15868" max="15868" width="4.7109375" style="16" customWidth="1"/>
    <col min="15869" max="15869" width="7.7109375" style="16" customWidth="1"/>
    <col min="15870" max="15870" width="10.7109375" style="16" customWidth="1"/>
    <col min="15871" max="15871" width="9.7109375" style="16" customWidth="1"/>
    <col min="15872" max="15872" width="10.7109375" style="16" customWidth="1"/>
    <col min="15873" max="15873" width="9.7109375" style="16" customWidth="1"/>
    <col min="15874" max="15874" width="7.7109375" style="16" customWidth="1"/>
    <col min="15875" max="15875" width="10.7109375" style="16" customWidth="1"/>
    <col min="15876" max="15876" width="5.7109375" style="16" customWidth="1"/>
    <col min="15877" max="15877" width="10.7109375" style="16" customWidth="1"/>
    <col min="15878" max="15878" width="5.7109375" style="16" customWidth="1"/>
    <col min="15879" max="15879" width="10.7109375" style="16" customWidth="1"/>
    <col min="15880" max="15880" width="5.7109375" style="16" customWidth="1"/>
    <col min="15881" max="15881" width="8.7109375" style="16" customWidth="1"/>
    <col min="15882" max="15882" width="10.7109375" style="16" customWidth="1"/>
    <col min="15883" max="15883" width="5.7109375" style="16" customWidth="1"/>
    <col min="15884" max="16097" width="11.5703125" style="16"/>
    <col min="16098" max="16098" width="5.7109375" style="16" customWidth="1"/>
    <col min="16099" max="16099" width="30.7109375" style="16" customWidth="1"/>
    <col min="16100" max="16101" width="6.7109375" style="16" customWidth="1"/>
    <col min="16102" max="16102" width="4.7109375" style="16" customWidth="1"/>
    <col min="16103" max="16104" width="5.7109375" style="16" customWidth="1"/>
    <col min="16105" max="16105" width="7.7109375" style="16" customWidth="1"/>
    <col min="16106" max="16106" width="8.7109375" style="16" customWidth="1"/>
    <col min="16107" max="16108" width="9.7109375" style="16" customWidth="1"/>
    <col min="16109" max="16109" width="91.7109375" style="16" customWidth="1"/>
    <col min="16110" max="16110" width="5.7109375" style="16" customWidth="1"/>
    <col min="16111" max="16111" width="18.7109375" style="16" customWidth="1"/>
    <col min="16112" max="16112" width="2.7109375" style="16" customWidth="1"/>
    <col min="16113" max="16113" width="35.7109375" style="16" customWidth="1"/>
    <col min="16114" max="16114" width="2.7109375" style="16" customWidth="1"/>
    <col min="16115" max="16115" width="32.7109375" style="16" customWidth="1"/>
    <col min="16116" max="16116" width="4.7109375" style="16" customWidth="1"/>
    <col min="16117" max="16117" width="7.7109375" style="16" customWidth="1"/>
    <col min="16118" max="16118" width="4.7109375" style="16" customWidth="1"/>
    <col min="16119" max="16119" width="27.7109375" style="16" customWidth="1"/>
    <col min="16120" max="16120" width="4.7109375" style="16" customWidth="1"/>
    <col min="16121" max="16121" width="7.7109375" style="16" customWidth="1"/>
    <col min="16122" max="16122" width="4.7109375" style="16" customWidth="1"/>
    <col min="16123" max="16123" width="7.7109375" style="16" customWidth="1"/>
    <col min="16124" max="16124" width="4.7109375" style="16" customWidth="1"/>
    <col min="16125" max="16125" width="7.7109375" style="16" customWidth="1"/>
    <col min="16126" max="16126" width="10.7109375" style="16" customWidth="1"/>
    <col min="16127" max="16127" width="9.7109375" style="16" customWidth="1"/>
    <col min="16128" max="16128" width="10.7109375" style="16" customWidth="1"/>
    <col min="16129" max="16129" width="9.7109375" style="16" customWidth="1"/>
    <col min="16130" max="16130" width="7.7109375" style="16" customWidth="1"/>
    <col min="16131" max="16131" width="10.7109375" style="16" customWidth="1"/>
    <col min="16132" max="16132" width="5.7109375" style="16" customWidth="1"/>
    <col min="16133" max="16133" width="10.7109375" style="16" customWidth="1"/>
    <col min="16134" max="16134" width="5.7109375" style="16" customWidth="1"/>
    <col min="16135" max="16135" width="10.7109375" style="16" customWidth="1"/>
    <col min="16136" max="16136" width="5.7109375" style="16" customWidth="1"/>
    <col min="16137" max="16137" width="8.7109375" style="16" customWidth="1"/>
    <col min="16138" max="16138" width="10.7109375" style="16" customWidth="1"/>
    <col min="16139" max="16139" width="5.7109375" style="16" customWidth="1"/>
    <col min="16140" max="16384" width="11.5703125" style="16"/>
  </cols>
  <sheetData>
    <row r="1" spans="1:18" s="4" customFormat="1" ht="18" customHeight="1" x14ac:dyDescent="0.2">
      <c r="B1" s="3" t="s">
        <v>625</v>
      </c>
      <c r="D1" s="5"/>
      <c r="E1" s="5"/>
      <c r="F1" s="5"/>
      <c r="G1" s="5"/>
      <c r="H1" s="5"/>
      <c r="I1" s="5"/>
      <c r="J1" s="5"/>
    </row>
    <row r="2" spans="1:18" s="4" customFormat="1" ht="18" customHeight="1" x14ac:dyDescent="0.2">
      <c r="B2" s="3" t="s">
        <v>587</v>
      </c>
      <c r="D2" s="5"/>
      <c r="E2" s="5"/>
      <c r="F2" s="6"/>
      <c r="G2" s="87"/>
      <c r="H2" s="87"/>
      <c r="I2" s="87"/>
      <c r="J2" s="87"/>
      <c r="K2" s="87"/>
      <c r="L2" s="87"/>
      <c r="M2" s="87"/>
      <c r="N2" s="87"/>
      <c r="O2" s="87"/>
      <c r="P2" s="7"/>
      <c r="Q2" s="8"/>
    </row>
    <row r="3" spans="1:18" s="4" customFormat="1" ht="18" customHeight="1" x14ac:dyDescent="0.2">
      <c r="B3" s="3" t="s">
        <v>588</v>
      </c>
      <c r="D3" s="5"/>
      <c r="E3" s="5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8"/>
    </row>
    <row r="4" spans="1:18" s="9" customFormat="1" ht="10.9" customHeight="1" x14ac:dyDescent="0.15">
      <c r="D4" s="10"/>
      <c r="E4" s="10"/>
      <c r="F4" s="11"/>
      <c r="G4" s="11"/>
      <c r="H4" s="11"/>
      <c r="I4" s="11"/>
      <c r="J4" s="10"/>
      <c r="K4" s="10"/>
      <c r="L4" s="10"/>
      <c r="M4" s="10"/>
      <c r="N4" s="10"/>
      <c r="O4" s="10"/>
      <c r="P4" s="10"/>
      <c r="Q4" s="10"/>
    </row>
    <row r="5" spans="1:18" s="9" customFormat="1" ht="18" customHeight="1" thickBot="1" x14ac:dyDescent="0.2">
      <c r="B5" s="12"/>
      <c r="C5" s="13"/>
      <c r="D5" s="10"/>
      <c r="E5" s="10"/>
      <c r="F5" s="11"/>
      <c r="G5" s="10"/>
      <c r="H5" s="10"/>
      <c r="I5" s="11"/>
      <c r="J5" s="10"/>
      <c r="K5" s="10"/>
      <c r="L5" s="10"/>
      <c r="M5" s="10"/>
      <c r="N5" s="10"/>
      <c r="O5" s="10"/>
      <c r="P5" s="15"/>
      <c r="Q5" s="10"/>
    </row>
    <row r="6" spans="1:18" s="24" customFormat="1" ht="31.9" customHeight="1" thickTop="1" thickBot="1" x14ac:dyDescent="0.2">
      <c r="B6" s="25"/>
      <c r="C6" s="25"/>
      <c r="D6" s="26"/>
      <c r="E6" s="110" t="s">
        <v>589</v>
      </c>
      <c r="F6" s="111"/>
      <c r="G6" s="111"/>
      <c r="H6" s="111"/>
      <c r="I6" s="111"/>
      <c r="J6" s="111"/>
      <c r="K6" s="111"/>
      <c r="L6" s="112"/>
      <c r="M6" s="113" t="s">
        <v>619</v>
      </c>
      <c r="N6" s="115" t="s">
        <v>621</v>
      </c>
      <c r="O6" s="115" t="s">
        <v>616</v>
      </c>
      <c r="P6" s="117" t="s">
        <v>620</v>
      </c>
      <c r="Q6" s="118"/>
      <c r="R6" s="119"/>
    </row>
    <row r="7" spans="1:18" s="24" customFormat="1" ht="42" x14ac:dyDescent="0.15">
      <c r="A7" s="2"/>
      <c r="B7" s="33" t="s">
        <v>618</v>
      </c>
      <c r="C7" s="34"/>
      <c r="D7" s="38"/>
      <c r="E7" s="39" t="s">
        <v>590</v>
      </c>
      <c r="F7" s="35" t="s">
        <v>615</v>
      </c>
      <c r="G7" s="35" t="s">
        <v>567</v>
      </c>
      <c r="H7" s="35" t="s">
        <v>582</v>
      </c>
      <c r="I7" s="36" t="s">
        <v>591</v>
      </c>
      <c r="J7" s="36" t="s">
        <v>632</v>
      </c>
      <c r="K7" s="36" t="s">
        <v>592</v>
      </c>
      <c r="L7" s="40" t="s">
        <v>593</v>
      </c>
      <c r="M7" s="114"/>
      <c r="N7" s="116" t="s">
        <v>5</v>
      </c>
      <c r="O7" s="116" t="s">
        <v>6</v>
      </c>
      <c r="P7" s="36" t="s">
        <v>632</v>
      </c>
      <c r="Q7" s="36" t="s">
        <v>592</v>
      </c>
      <c r="R7" s="37" t="s">
        <v>593</v>
      </c>
    </row>
    <row r="8" spans="1:18" s="2" customFormat="1" ht="18" customHeight="1" x14ac:dyDescent="0.15">
      <c r="A8" s="23"/>
      <c r="B8" s="41" t="s">
        <v>617</v>
      </c>
      <c r="C8" s="42"/>
      <c r="D8" s="43"/>
      <c r="E8" s="44">
        <v>273</v>
      </c>
      <c r="F8" s="45"/>
      <c r="G8" s="46">
        <v>57390143.719999999</v>
      </c>
      <c r="H8" s="46">
        <v>1.0913936421275139E-11</v>
      </c>
      <c r="I8" s="46">
        <v>57390143.719999999</v>
      </c>
      <c r="J8" s="46">
        <v>0</v>
      </c>
      <c r="K8" s="46">
        <v>0</v>
      </c>
      <c r="L8" s="47">
        <v>138127.20000000001</v>
      </c>
      <c r="M8" s="48">
        <v>56650216.480000004</v>
      </c>
      <c r="N8" s="46">
        <v>56650216.480000004</v>
      </c>
      <c r="O8" s="46">
        <v>52145813.019999996</v>
      </c>
      <c r="P8" s="46">
        <v>0</v>
      </c>
      <c r="Q8" s="46">
        <v>0</v>
      </c>
      <c r="R8" s="49">
        <v>2718.77</v>
      </c>
    </row>
    <row r="9" spans="1:18" s="2" customFormat="1" ht="25.15" customHeight="1" x14ac:dyDescent="0.15">
      <c r="A9" s="23"/>
      <c r="B9" s="96" t="s">
        <v>631</v>
      </c>
      <c r="C9" s="97"/>
      <c r="D9" s="104"/>
      <c r="E9" s="103">
        <v>1</v>
      </c>
      <c r="F9" s="98"/>
      <c r="G9" s="99">
        <v>75386.559999999998</v>
      </c>
      <c r="H9" s="99">
        <v>0</v>
      </c>
      <c r="I9" s="99">
        <v>75386.559999999998</v>
      </c>
      <c r="J9" s="99">
        <v>0</v>
      </c>
      <c r="K9" s="99">
        <v>0</v>
      </c>
      <c r="L9" s="100">
        <v>0</v>
      </c>
      <c r="M9" s="101">
        <v>75386.559999999998</v>
      </c>
      <c r="N9" s="99">
        <v>75386.559999999998</v>
      </c>
      <c r="O9" s="99">
        <v>75073.850000000006</v>
      </c>
      <c r="P9" s="99">
        <v>0</v>
      </c>
      <c r="Q9" s="99">
        <v>0</v>
      </c>
      <c r="R9" s="102">
        <v>0</v>
      </c>
    </row>
    <row r="10" spans="1:18" s="14" customFormat="1" ht="25.15" customHeight="1" outlineLevel="1" x14ac:dyDescent="0.15">
      <c r="A10" s="23"/>
      <c r="B10" s="79"/>
      <c r="C10" s="80"/>
      <c r="D10" s="105" t="s">
        <v>622</v>
      </c>
      <c r="E10" s="86">
        <v>1</v>
      </c>
      <c r="F10" s="81"/>
      <c r="G10" s="82">
        <v>75386.559999999998</v>
      </c>
      <c r="H10" s="82">
        <v>0</v>
      </c>
      <c r="I10" s="82">
        <v>75386.559999999998</v>
      </c>
      <c r="J10" s="82">
        <v>0</v>
      </c>
      <c r="K10" s="82">
        <v>0</v>
      </c>
      <c r="L10" s="83">
        <v>0</v>
      </c>
      <c r="M10" s="84">
        <v>75386.559999999998</v>
      </c>
      <c r="N10" s="82">
        <v>75386.559999999998</v>
      </c>
      <c r="O10" s="82">
        <v>75073.850000000006</v>
      </c>
      <c r="P10" s="82">
        <v>0</v>
      </c>
      <c r="Q10" s="82">
        <v>0</v>
      </c>
      <c r="R10" s="85">
        <v>0</v>
      </c>
    </row>
    <row r="11" spans="1:18" s="2" customFormat="1" ht="25.15" customHeight="1" x14ac:dyDescent="0.15">
      <c r="A11" s="23"/>
      <c r="B11" s="96" t="s">
        <v>630</v>
      </c>
      <c r="C11" s="97"/>
      <c r="D11" s="104"/>
      <c r="E11" s="103">
        <v>2</v>
      </c>
      <c r="F11" s="98"/>
      <c r="G11" s="99">
        <v>2089155.04</v>
      </c>
      <c r="H11" s="99">
        <v>0</v>
      </c>
      <c r="I11" s="99">
        <v>2089155.04</v>
      </c>
      <c r="J11" s="99">
        <v>0</v>
      </c>
      <c r="K11" s="99">
        <v>0</v>
      </c>
      <c r="L11" s="100">
        <v>0</v>
      </c>
      <c r="M11" s="101">
        <v>2089155.04</v>
      </c>
      <c r="N11" s="99">
        <v>2089155.04</v>
      </c>
      <c r="O11" s="99">
        <v>1881542.15</v>
      </c>
      <c r="P11" s="99">
        <v>0</v>
      </c>
      <c r="Q11" s="99">
        <v>0</v>
      </c>
      <c r="R11" s="102">
        <v>0</v>
      </c>
    </row>
    <row r="12" spans="1:18" s="14" customFormat="1" ht="25.15" customHeight="1" outlineLevel="1" x14ac:dyDescent="0.15">
      <c r="A12" s="23"/>
      <c r="B12" s="79"/>
      <c r="C12" s="80"/>
      <c r="D12" s="105" t="s">
        <v>623</v>
      </c>
      <c r="E12" s="86">
        <v>2</v>
      </c>
      <c r="F12" s="81"/>
      <c r="G12" s="82">
        <v>2089155.04</v>
      </c>
      <c r="H12" s="82">
        <v>0</v>
      </c>
      <c r="I12" s="82">
        <v>2089155.04</v>
      </c>
      <c r="J12" s="82">
        <v>0</v>
      </c>
      <c r="K12" s="82">
        <v>0</v>
      </c>
      <c r="L12" s="83">
        <v>0</v>
      </c>
      <c r="M12" s="84">
        <v>2089155.04</v>
      </c>
      <c r="N12" s="82">
        <v>2089155.04</v>
      </c>
      <c r="O12" s="82">
        <v>1881542.15</v>
      </c>
      <c r="P12" s="82">
        <v>0</v>
      </c>
      <c r="Q12" s="82">
        <v>0</v>
      </c>
      <c r="R12" s="85">
        <v>0</v>
      </c>
    </row>
    <row r="13" spans="1:18" s="2" customFormat="1" ht="25.15" customHeight="1" x14ac:dyDescent="0.15">
      <c r="A13" s="23"/>
      <c r="B13" s="96" t="s">
        <v>629</v>
      </c>
      <c r="C13" s="97"/>
      <c r="D13" s="104"/>
      <c r="E13" s="103">
        <v>71</v>
      </c>
      <c r="F13" s="98"/>
      <c r="G13" s="99">
        <v>27037753.189999998</v>
      </c>
      <c r="H13" s="99">
        <v>0</v>
      </c>
      <c r="I13" s="99">
        <v>27037753.189999998</v>
      </c>
      <c r="J13" s="99">
        <v>0</v>
      </c>
      <c r="K13" s="99">
        <v>0</v>
      </c>
      <c r="L13" s="100">
        <v>0</v>
      </c>
      <c r="M13" s="101">
        <v>27037753.189999998</v>
      </c>
      <c r="N13" s="99">
        <v>27037753.189999998</v>
      </c>
      <c r="O13" s="99">
        <v>23871077.609999999</v>
      </c>
      <c r="P13" s="99">
        <v>0</v>
      </c>
      <c r="Q13" s="99">
        <v>0</v>
      </c>
      <c r="R13" s="102">
        <v>0</v>
      </c>
    </row>
    <row r="14" spans="1:18" s="14" customFormat="1" ht="25.15" customHeight="1" outlineLevel="1" x14ac:dyDescent="0.15">
      <c r="A14" s="23"/>
      <c r="B14" s="79"/>
      <c r="C14" s="80"/>
      <c r="D14" s="105" t="s">
        <v>624</v>
      </c>
      <c r="E14" s="86">
        <v>65</v>
      </c>
      <c r="F14" s="81"/>
      <c r="G14" s="82">
        <v>23890413.729999997</v>
      </c>
      <c r="H14" s="82">
        <v>0</v>
      </c>
      <c r="I14" s="82">
        <v>23890413.729999997</v>
      </c>
      <c r="J14" s="82">
        <v>0</v>
      </c>
      <c r="K14" s="82">
        <v>0</v>
      </c>
      <c r="L14" s="83">
        <v>0</v>
      </c>
      <c r="M14" s="84">
        <v>23890413.729999997</v>
      </c>
      <c r="N14" s="82">
        <v>23890413.729999997</v>
      </c>
      <c r="O14" s="82">
        <v>20737100.720000003</v>
      </c>
      <c r="P14" s="82">
        <v>0</v>
      </c>
      <c r="Q14" s="82">
        <v>0</v>
      </c>
      <c r="R14" s="85">
        <v>0</v>
      </c>
    </row>
    <row r="15" spans="1:18" s="14" customFormat="1" ht="25.15" customHeight="1" outlineLevel="1" x14ac:dyDescent="0.15">
      <c r="A15" s="23"/>
      <c r="B15" s="79"/>
      <c r="C15" s="80"/>
      <c r="D15" s="105" t="s">
        <v>626</v>
      </c>
      <c r="E15" s="86">
        <v>1</v>
      </c>
      <c r="F15" s="81"/>
      <c r="G15" s="82">
        <v>894985.37</v>
      </c>
      <c r="H15" s="82">
        <v>0</v>
      </c>
      <c r="I15" s="82">
        <v>894985.37</v>
      </c>
      <c r="J15" s="82">
        <v>0</v>
      </c>
      <c r="K15" s="82">
        <v>0</v>
      </c>
      <c r="L15" s="83">
        <v>0</v>
      </c>
      <c r="M15" s="84">
        <v>894985.37</v>
      </c>
      <c r="N15" s="82">
        <v>894985.37</v>
      </c>
      <c r="O15" s="82">
        <v>894985.33</v>
      </c>
      <c r="P15" s="82">
        <v>0</v>
      </c>
      <c r="Q15" s="82">
        <v>0</v>
      </c>
      <c r="R15" s="85">
        <v>0</v>
      </c>
    </row>
    <row r="16" spans="1:18" s="14" customFormat="1" ht="25.15" customHeight="1" outlineLevel="1" x14ac:dyDescent="0.15">
      <c r="A16" s="23"/>
      <c r="B16" s="79"/>
      <c r="C16" s="80"/>
      <c r="D16" s="105" t="s">
        <v>627</v>
      </c>
      <c r="E16" s="86">
        <v>5</v>
      </c>
      <c r="F16" s="81"/>
      <c r="G16" s="82">
        <v>2252354.09</v>
      </c>
      <c r="H16" s="82">
        <v>0</v>
      </c>
      <c r="I16" s="82">
        <v>2252354.09</v>
      </c>
      <c r="J16" s="82">
        <v>0</v>
      </c>
      <c r="K16" s="82">
        <v>0</v>
      </c>
      <c r="L16" s="83">
        <v>0</v>
      </c>
      <c r="M16" s="84">
        <v>2252354.09</v>
      </c>
      <c r="N16" s="82">
        <v>2252354.09</v>
      </c>
      <c r="O16" s="82">
        <v>2238991.56</v>
      </c>
      <c r="P16" s="82">
        <v>0</v>
      </c>
      <c r="Q16" s="82">
        <v>0</v>
      </c>
      <c r="R16" s="85">
        <v>0</v>
      </c>
    </row>
    <row r="17" spans="1:18" s="2" customFormat="1" ht="25.15" customHeight="1" x14ac:dyDescent="0.15">
      <c r="A17" s="23"/>
      <c r="B17" s="96" t="s">
        <v>628</v>
      </c>
      <c r="C17" s="97"/>
      <c r="D17" s="104"/>
      <c r="E17" s="103">
        <v>199</v>
      </c>
      <c r="F17" s="98"/>
      <c r="G17" s="99">
        <v>28187848.93</v>
      </c>
      <c r="H17" s="99">
        <v>1.0913936421275139E-11</v>
      </c>
      <c r="I17" s="99">
        <v>28187848.930000003</v>
      </c>
      <c r="J17" s="99">
        <v>0</v>
      </c>
      <c r="K17" s="99">
        <v>0</v>
      </c>
      <c r="L17" s="100">
        <v>138127.20000000001</v>
      </c>
      <c r="M17" s="101">
        <v>27447921.690000001</v>
      </c>
      <c r="N17" s="99">
        <v>27447921.690000001</v>
      </c>
      <c r="O17" s="99">
        <v>26318119.41</v>
      </c>
      <c r="P17" s="99">
        <v>0</v>
      </c>
      <c r="Q17" s="99">
        <v>0</v>
      </c>
      <c r="R17" s="102">
        <v>2718.77</v>
      </c>
    </row>
    <row r="18" spans="1:18" s="14" customFormat="1" ht="25.15" customHeight="1" outlineLevel="1" x14ac:dyDescent="0.15">
      <c r="A18" s="23"/>
      <c r="B18" s="79"/>
      <c r="C18" s="80"/>
      <c r="D18" s="105" t="s">
        <v>594</v>
      </c>
      <c r="E18" s="86">
        <v>13</v>
      </c>
      <c r="F18" s="81"/>
      <c r="G18" s="82">
        <v>2194153.1500000004</v>
      </c>
      <c r="H18" s="82">
        <v>-4.5474735088646412E-13</v>
      </c>
      <c r="I18" s="82">
        <v>2194153.1500000004</v>
      </c>
      <c r="J18" s="82">
        <v>0</v>
      </c>
      <c r="K18" s="82">
        <v>0</v>
      </c>
      <c r="L18" s="83">
        <v>0</v>
      </c>
      <c r="M18" s="84">
        <v>2132157.5400000005</v>
      </c>
      <c r="N18" s="82">
        <v>2132157.5400000005</v>
      </c>
      <c r="O18" s="82">
        <v>2003239.7999999998</v>
      </c>
      <c r="P18" s="82">
        <v>0</v>
      </c>
      <c r="Q18" s="82">
        <v>0</v>
      </c>
      <c r="R18" s="85">
        <v>0</v>
      </c>
    </row>
    <row r="19" spans="1:18" s="14" customFormat="1" ht="25.15" customHeight="1" outlineLevel="1" x14ac:dyDescent="0.15">
      <c r="A19" s="23"/>
      <c r="B19" s="79"/>
      <c r="C19" s="80"/>
      <c r="D19" s="105" t="s">
        <v>595</v>
      </c>
      <c r="E19" s="86">
        <v>4</v>
      </c>
      <c r="F19" s="81"/>
      <c r="G19" s="82">
        <v>1500000</v>
      </c>
      <c r="H19" s="82">
        <v>0</v>
      </c>
      <c r="I19" s="82">
        <v>1500000</v>
      </c>
      <c r="J19" s="82">
        <v>0</v>
      </c>
      <c r="K19" s="82">
        <v>0</v>
      </c>
      <c r="L19" s="83">
        <v>0</v>
      </c>
      <c r="M19" s="84">
        <v>1499969.01</v>
      </c>
      <c r="N19" s="82">
        <v>1499969.01</v>
      </c>
      <c r="O19" s="82">
        <v>1451365.99</v>
      </c>
      <c r="P19" s="82">
        <v>0</v>
      </c>
      <c r="Q19" s="82">
        <v>0</v>
      </c>
      <c r="R19" s="85">
        <v>0</v>
      </c>
    </row>
    <row r="20" spans="1:18" s="14" customFormat="1" ht="25.15" customHeight="1" outlineLevel="1" x14ac:dyDescent="0.15">
      <c r="A20" s="23"/>
      <c r="B20" s="79"/>
      <c r="C20" s="80"/>
      <c r="D20" s="105" t="s">
        <v>596</v>
      </c>
      <c r="E20" s="86">
        <v>4</v>
      </c>
      <c r="F20" s="81"/>
      <c r="G20" s="82">
        <v>971244.39</v>
      </c>
      <c r="H20" s="82">
        <v>0</v>
      </c>
      <c r="I20" s="82">
        <v>971244.39</v>
      </c>
      <c r="J20" s="82">
        <v>0</v>
      </c>
      <c r="K20" s="82">
        <v>0</v>
      </c>
      <c r="L20" s="83">
        <v>0</v>
      </c>
      <c r="M20" s="84">
        <v>954882.26</v>
      </c>
      <c r="N20" s="82">
        <v>954882.26</v>
      </c>
      <c r="O20" s="82">
        <v>882370.8899999999</v>
      </c>
      <c r="P20" s="82">
        <v>0</v>
      </c>
      <c r="Q20" s="82">
        <v>0</v>
      </c>
      <c r="R20" s="85">
        <v>0</v>
      </c>
    </row>
    <row r="21" spans="1:18" s="14" customFormat="1" ht="25.15" customHeight="1" outlineLevel="1" x14ac:dyDescent="0.15">
      <c r="A21" s="23"/>
      <c r="B21" s="79"/>
      <c r="C21" s="80"/>
      <c r="D21" s="105" t="s">
        <v>597</v>
      </c>
      <c r="E21" s="86">
        <v>4</v>
      </c>
      <c r="F21" s="81"/>
      <c r="G21" s="82">
        <v>730217.71</v>
      </c>
      <c r="H21" s="82">
        <v>1.4551915228366852E-11</v>
      </c>
      <c r="I21" s="82">
        <v>730217.71</v>
      </c>
      <c r="J21" s="82">
        <v>0</v>
      </c>
      <c r="K21" s="82">
        <v>0</v>
      </c>
      <c r="L21" s="83">
        <v>0</v>
      </c>
      <c r="M21" s="84">
        <v>728435.1399999999</v>
      </c>
      <c r="N21" s="82">
        <v>728435.1399999999</v>
      </c>
      <c r="O21" s="82">
        <v>615416.29999999993</v>
      </c>
      <c r="P21" s="82">
        <v>0</v>
      </c>
      <c r="Q21" s="82">
        <v>0</v>
      </c>
      <c r="R21" s="85">
        <v>0</v>
      </c>
    </row>
    <row r="22" spans="1:18" s="14" customFormat="1" ht="25.15" customHeight="1" outlineLevel="1" x14ac:dyDescent="0.15">
      <c r="A22" s="23"/>
      <c r="B22" s="79"/>
      <c r="C22" s="80"/>
      <c r="D22" s="105" t="s">
        <v>598</v>
      </c>
      <c r="E22" s="86">
        <v>7</v>
      </c>
      <c r="F22" s="81"/>
      <c r="G22" s="82">
        <v>940000</v>
      </c>
      <c r="H22" s="82">
        <v>0</v>
      </c>
      <c r="I22" s="82">
        <v>940000</v>
      </c>
      <c r="J22" s="82">
        <v>0</v>
      </c>
      <c r="K22" s="82">
        <v>0</v>
      </c>
      <c r="L22" s="83">
        <v>0</v>
      </c>
      <c r="M22" s="84">
        <v>927908.27</v>
      </c>
      <c r="N22" s="82">
        <v>927908.27</v>
      </c>
      <c r="O22" s="82">
        <v>768983.65</v>
      </c>
      <c r="P22" s="82">
        <v>0</v>
      </c>
      <c r="Q22" s="82">
        <v>0</v>
      </c>
      <c r="R22" s="85">
        <v>0</v>
      </c>
    </row>
    <row r="23" spans="1:18" s="14" customFormat="1" ht="25.15" customHeight="1" outlineLevel="1" x14ac:dyDescent="0.15">
      <c r="A23" s="23"/>
      <c r="B23" s="79"/>
      <c r="C23" s="80"/>
      <c r="D23" s="105" t="s">
        <v>599</v>
      </c>
      <c r="E23" s="86">
        <v>14</v>
      </c>
      <c r="F23" s="81"/>
      <c r="G23" s="82">
        <v>1051629.19</v>
      </c>
      <c r="H23" s="82">
        <v>4.5474735088646412E-12</v>
      </c>
      <c r="I23" s="82">
        <v>1051629.1900000002</v>
      </c>
      <c r="J23" s="82">
        <v>0</v>
      </c>
      <c r="K23" s="82">
        <v>0</v>
      </c>
      <c r="L23" s="83">
        <v>0</v>
      </c>
      <c r="M23" s="84">
        <v>1029405.18</v>
      </c>
      <c r="N23" s="82">
        <v>1029405.18</v>
      </c>
      <c r="O23" s="82">
        <v>995991.48000000021</v>
      </c>
      <c r="P23" s="82">
        <v>0</v>
      </c>
      <c r="Q23" s="82">
        <v>0</v>
      </c>
      <c r="R23" s="85">
        <v>0</v>
      </c>
    </row>
    <row r="24" spans="1:18" s="14" customFormat="1" ht="25.15" customHeight="1" outlineLevel="1" x14ac:dyDescent="0.15">
      <c r="A24" s="23"/>
      <c r="B24" s="79"/>
      <c r="C24" s="80"/>
      <c r="D24" s="105" t="s">
        <v>600</v>
      </c>
      <c r="E24" s="86">
        <v>7</v>
      </c>
      <c r="F24" s="81"/>
      <c r="G24" s="82">
        <v>620119.65</v>
      </c>
      <c r="H24" s="82">
        <v>0</v>
      </c>
      <c r="I24" s="82">
        <v>620119.65</v>
      </c>
      <c r="J24" s="82">
        <v>0</v>
      </c>
      <c r="K24" s="82">
        <v>0</v>
      </c>
      <c r="L24" s="83">
        <v>0</v>
      </c>
      <c r="M24" s="84">
        <v>617562.28</v>
      </c>
      <c r="N24" s="82">
        <v>617562.28</v>
      </c>
      <c r="O24" s="82">
        <v>602255.11</v>
      </c>
      <c r="P24" s="82">
        <v>0</v>
      </c>
      <c r="Q24" s="82">
        <v>0</v>
      </c>
      <c r="R24" s="85">
        <v>0</v>
      </c>
    </row>
    <row r="25" spans="1:18" s="14" customFormat="1" ht="25.15" customHeight="1" outlineLevel="1" x14ac:dyDescent="0.15">
      <c r="A25" s="23"/>
      <c r="B25" s="79"/>
      <c r="C25" s="80"/>
      <c r="D25" s="105" t="s">
        <v>601</v>
      </c>
      <c r="E25" s="86">
        <v>28</v>
      </c>
      <c r="F25" s="81"/>
      <c r="G25" s="82">
        <v>2339073.44</v>
      </c>
      <c r="H25" s="82">
        <v>-3.1832314562052488E-12</v>
      </c>
      <c r="I25" s="82">
        <v>2339073.44</v>
      </c>
      <c r="J25" s="82">
        <v>0</v>
      </c>
      <c r="K25" s="82">
        <v>0</v>
      </c>
      <c r="L25" s="83">
        <v>138127.20000000001</v>
      </c>
      <c r="M25" s="84">
        <v>2323444.33</v>
      </c>
      <c r="N25" s="82">
        <v>2323444.33</v>
      </c>
      <c r="O25" s="82">
        <v>2247593.2400000002</v>
      </c>
      <c r="P25" s="82">
        <v>0</v>
      </c>
      <c r="Q25" s="82">
        <v>0</v>
      </c>
      <c r="R25" s="85">
        <v>2718.77</v>
      </c>
    </row>
    <row r="26" spans="1:18" s="14" customFormat="1" ht="25.15" customHeight="1" outlineLevel="1" x14ac:dyDescent="0.15">
      <c r="A26" s="23"/>
      <c r="B26" s="79"/>
      <c r="C26" s="80"/>
      <c r="D26" s="105" t="s">
        <v>602</v>
      </c>
      <c r="E26" s="86">
        <v>12</v>
      </c>
      <c r="F26" s="81"/>
      <c r="G26" s="82">
        <v>998000</v>
      </c>
      <c r="H26" s="82">
        <v>0</v>
      </c>
      <c r="I26" s="82">
        <v>998000</v>
      </c>
      <c r="J26" s="82">
        <v>0</v>
      </c>
      <c r="K26" s="82">
        <v>0</v>
      </c>
      <c r="L26" s="83">
        <v>0</v>
      </c>
      <c r="M26" s="84">
        <v>964854.35999999987</v>
      </c>
      <c r="N26" s="82">
        <v>964854.35999999987</v>
      </c>
      <c r="O26" s="82">
        <v>916229.57000000007</v>
      </c>
      <c r="P26" s="82">
        <v>0</v>
      </c>
      <c r="Q26" s="82">
        <v>0</v>
      </c>
      <c r="R26" s="85">
        <v>0</v>
      </c>
    </row>
    <row r="27" spans="1:18" s="14" customFormat="1" ht="25.15" customHeight="1" outlineLevel="1" x14ac:dyDescent="0.15">
      <c r="A27" s="23"/>
      <c r="B27" s="79"/>
      <c r="C27" s="80"/>
      <c r="D27" s="105" t="s">
        <v>603</v>
      </c>
      <c r="E27" s="86">
        <v>15</v>
      </c>
      <c r="F27" s="81"/>
      <c r="G27" s="82">
        <v>3509725.59</v>
      </c>
      <c r="H27" s="82">
        <v>0</v>
      </c>
      <c r="I27" s="82">
        <v>3509725.59</v>
      </c>
      <c r="J27" s="82">
        <v>0</v>
      </c>
      <c r="K27" s="82">
        <v>0</v>
      </c>
      <c r="L27" s="83">
        <v>0</v>
      </c>
      <c r="M27" s="84">
        <v>3509725.59</v>
      </c>
      <c r="N27" s="82">
        <v>3509725.59</v>
      </c>
      <c r="O27" s="82">
        <v>3442217.28</v>
      </c>
      <c r="P27" s="82">
        <v>0</v>
      </c>
      <c r="Q27" s="82">
        <v>0</v>
      </c>
      <c r="R27" s="85">
        <v>0</v>
      </c>
    </row>
    <row r="28" spans="1:18" s="14" customFormat="1" ht="25.15" customHeight="1" outlineLevel="1" x14ac:dyDescent="0.15">
      <c r="A28" s="23"/>
      <c r="B28" s="79"/>
      <c r="C28" s="80"/>
      <c r="D28" s="105" t="s">
        <v>604</v>
      </c>
      <c r="E28" s="86">
        <v>11</v>
      </c>
      <c r="F28" s="81"/>
      <c r="G28" s="82">
        <v>1600000</v>
      </c>
      <c r="H28" s="82">
        <v>0</v>
      </c>
      <c r="I28" s="82">
        <v>1600000</v>
      </c>
      <c r="J28" s="82">
        <v>0</v>
      </c>
      <c r="K28" s="82">
        <v>0</v>
      </c>
      <c r="L28" s="83">
        <v>0</v>
      </c>
      <c r="M28" s="84">
        <v>1346991.4500000002</v>
      </c>
      <c r="N28" s="82">
        <v>1346991.4500000002</v>
      </c>
      <c r="O28" s="82">
        <v>1318522.1600000001</v>
      </c>
      <c r="P28" s="82">
        <v>0</v>
      </c>
      <c r="Q28" s="82">
        <v>0</v>
      </c>
      <c r="R28" s="85">
        <v>0</v>
      </c>
    </row>
    <row r="29" spans="1:18" s="14" customFormat="1" ht="25.15" customHeight="1" outlineLevel="1" x14ac:dyDescent="0.15">
      <c r="A29" s="23"/>
      <c r="B29" s="79"/>
      <c r="C29" s="80"/>
      <c r="D29" s="105" t="s">
        <v>605</v>
      </c>
      <c r="E29" s="86">
        <v>12</v>
      </c>
      <c r="F29" s="81"/>
      <c r="G29" s="82">
        <v>1486985.7999999998</v>
      </c>
      <c r="H29" s="82">
        <v>0</v>
      </c>
      <c r="I29" s="82">
        <v>1486985.7999999998</v>
      </c>
      <c r="J29" s="82">
        <v>0</v>
      </c>
      <c r="K29" s="82">
        <v>0</v>
      </c>
      <c r="L29" s="83">
        <v>0</v>
      </c>
      <c r="M29" s="84">
        <v>1233682.8899999999</v>
      </c>
      <c r="N29" s="82">
        <v>1233682.8899999999</v>
      </c>
      <c r="O29" s="82">
        <v>1172098.2999999998</v>
      </c>
      <c r="P29" s="82">
        <v>0</v>
      </c>
      <c r="Q29" s="82">
        <v>0</v>
      </c>
      <c r="R29" s="85">
        <v>0</v>
      </c>
    </row>
    <row r="30" spans="1:18" s="14" customFormat="1" ht="25.15" customHeight="1" outlineLevel="1" x14ac:dyDescent="0.15">
      <c r="A30" s="23"/>
      <c r="B30" s="79"/>
      <c r="C30" s="80"/>
      <c r="D30" s="105" t="s">
        <v>606</v>
      </c>
      <c r="E30" s="86">
        <v>11</v>
      </c>
      <c r="F30" s="81"/>
      <c r="G30" s="82">
        <v>2088095.5200000003</v>
      </c>
      <c r="H30" s="82">
        <v>0</v>
      </c>
      <c r="I30" s="82">
        <v>2088095.5200000003</v>
      </c>
      <c r="J30" s="82">
        <v>0</v>
      </c>
      <c r="K30" s="82">
        <v>0</v>
      </c>
      <c r="L30" s="83">
        <v>0</v>
      </c>
      <c r="M30" s="84">
        <v>2076807.4099999997</v>
      </c>
      <c r="N30" s="82">
        <v>2076807.4099999997</v>
      </c>
      <c r="O30" s="82">
        <v>2026315.7399999998</v>
      </c>
      <c r="P30" s="82">
        <v>0</v>
      </c>
      <c r="Q30" s="82">
        <v>0</v>
      </c>
      <c r="R30" s="85">
        <v>0</v>
      </c>
    </row>
    <row r="31" spans="1:18" s="14" customFormat="1" ht="25.15" customHeight="1" outlineLevel="1" x14ac:dyDescent="0.15">
      <c r="A31" s="23"/>
      <c r="B31" s="79"/>
      <c r="C31" s="80"/>
      <c r="D31" s="105" t="s">
        <v>607</v>
      </c>
      <c r="E31" s="86">
        <v>12</v>
      </c>
      <c r="F31" s="81"/>
      <c r="G31" s="82">
        <v>1853097.5899999999</v>
      </c>
      <c r="H31" s="82">
        <v>0</v>
      </c>
      <c r="I31" s="82">
        <v>1853097.59</v>
      </c>
      <c r="J31" s="82">
        <v>0</v>
      </c>
      <c r="K31" s="82">
        <v>0</v>
      </c>
      <c r="L31" s="83">
        <v>0</v>
      </c>
      <c r="M31" s="84">
        <v>1849542.2</v>
      </c>
      <c r="N31" s="82">
        <v>1849542.2</v>
      </c>
      <c r="O31" s="82">
        <v>1846227.8699999996</v>
      </c>
      <c r="P31" s="82">
        <v>0</v>
      </c>
      <c r="Q31" s="82">
        <v>0</v>
      </c>
      <c r="R31" s="85">
        <v>0</v>
      </c>
    </row>
    <row r="32" spans="1:18" s="14" customFormat="1" ht="25.15" customHeight="1" outlineLevel="1" x14ac:dyDescent="0.15">
      <c r="A32" s="23"/>
      <c r="B32" s="79"/>
      <c r="C32" s="80"/>
      <c r="D32" s="105" t="s">
        <v>608</v>
      </c>
      <c r="E32" s="86">
        <v>12</v>
      </c>
      <c r="F32" s="81"/>
      <c r="G32" s="82">
        <v>1088127.6199999999</v>
      </c>
      <c r="H32" s="82">
        <v>0</v>
      </c>
      <c r="I32" s="82">
        <v>1088127.6199999999</v>
      </c>
      <c r="J32" s="82">
        <v>0</v>
      </c>
      <c r="K32" s="82">
        <v>0</v>
      </c>
      <c r="L32" s="83">
        <v>0</v>
      </c>
      <c r="M32" s="84">
        <v>1083529.3500000001</v>
      </c>
      <c r="N32" s="82">
        <v>1083529.3500000001</v>
      </c>
      <c r="O32" s="82">
        <v>1051181.73</v>
      </c>
      <c r="P32" s="82">
        <v>0</v>
      </c>
      <c r="Q32" s="82">
        <v>0</v>
      </c>
      <c r="R32" s="85">
        <v>0</v>
      </c>
    </row>
    <row r="33" spans="1:18" s="14" customFormat="1" ht="25.15" customHeight="1" outlineLevel="1" x14ac:dyDescent="0.15">
      <c r="A33" s="23"/>
      <c r="B33" s="79"/>
      <c r="C33" s="80"/>
      <c r="D33" s="105" t="s">
        <v>609</v>
      </c>
      <c r="E33" s="86">
        <v>7</v>
      </c>
      <c r="F33" s="81"/>
      <c r="G33" s="82">
        <v>900000</v>
      </c>
      <c r="H33" s="82">
        <v>-4.5474735088646412E-12</v>
      </c>
      <c r="I33" s="82">
        <v>900000</v>
      </c>
      <c r="J33" s="82">
        <v>0</v>
      </c>
      <c r="K33" s="82">
        <v>0</v>
      </c>
      <c r="L33" s="83">
        <v>0</v>
      </c>
      <c r="M33" s="84">
        <v>887168.0199999999</v>
      </c>
      <c r="N33" s="82">
        <v>887168.0199999999</v>
      </c>
      <c r="O33" s="82">
        <v>842984.46000000008</v>
      </c>
      <c r="P33" s="82">
        <v>0</v>
      </c>
      <c r="Q33" s="82">
        <v>0</v>
      </c>
      <c r="R33" s="85">
        <v>0</v>
      </c>
    </row>
    <row r="34" spans="1:18" s="14" customFormat="1" ht="25.15" customHeight="1" outlineLevel="1" x14ac:dyDescent="0.15">
      <c r="A34" s="23"/>
      <c r="B34" s="79"/>
      <c r="C34" s="80"/>
      <c r="D34" s="105" t="s">
        <v>610</v>
      </c>
      <c r="E34" s="86">
        <v>7</v>
      </c>
      <c r="F34" s="81"/>
      <c r="G34" s="82">
        <v>873456.22</v>
      </c>
      <c r="H34" s="82">
        <v>0</v>
      </c>
      <c r="I34" s="82">
        <v>873456.22</v>
      </c>
      <c r="J34" s="82">
        <v>0</v>
      </c>
      <c r="K34" s="82">
        <v>0</v>
      </c>
      <c r="L34" s="83">
        <v>0</v>
      </c>
      <c r="M34" s="84">
        <v>873456.22</v>
      </c>
      <c r="N34" s="82">
        <v>873456.22</v>
      </c>
      <c r="O34" s="82">
        <v>858237.2300000001</v>
      </c>
      <c r="P34" s="82">
        <v>0</v>
      </c>
      <c r="Q34" s="82">
        <v>0</v>
      </c>
      <c r="R34" s="85">
        <v>0</v>
      </c>
    </row>
    <row r="35" spans="1:18" s="14" customFormat="1" ht="25.15" customHeight="1" outlineLevel="1" x14ac:dyDescent="0.15">
      <c r="A35" s="23"/>
      <c r="B35" s="79"/>
      <c r="C35" s="80"/>
      <c r="D35" s="105" t="s">
        <v>611</v>
      </c>
      <c r="E35" s="86">
        <v>4</v>
      </c>
      <c r="F35" s="81"/>
      <c r="G35" s="82">
        <v>1150000</v>
      </c>
      <c r="H35" s="82">
        <v>0</v>
      </c>
      <c r="I35" s="82">
        <v>1150000</v>
      </c>
      <c r="J35" s="82">
        <v>0</v>
      </c>
      <c r="K35" s="82">
        <v>0</v>
      </c>
      <c r="L35" s="83">
        <v>0</v>
      </c>
      <c r="M35" s="84">
        <v>1114600.32</v>
      </c>
      <c r="N35" s="82">
        <v>1114600.32</v>
      </c>
      <c r="O35" s="82">
        <v>1021661.5899999999</v>
      </c>
      <c r="P35" s="82">
        <v>0</v>
      </c>
      <c r="Q35" s="82">
        <v>0</v>
      </c>
      <c r="R35" s="85">
        <v>0</v>
      </c>
    </row>
    <row r="36" spans="1:18" s="14" customFormat="1" ht="25.15" customHeight="1" outlineLevel="1" x14ac:dyDescent="0.15">
      <c r="A36" s="23"/>
      <c r="B36" s="79"/>
      <c r="C36" s="80"/>
      <c r="D36" s="105" t="s">
        <v>612</v>
      </c>
      <c r="E36" s="86">
        <v>4</v>
      </c>
      <c r="F36" s="81"/>
      <c r="G36" s="82">
        <v>719416.05</v>
      </c>
      <c r="H36" s="82">
        <v>0</v>
      </c>
      <c r="I36" s="82">
        <v>719416.05</v>
      </c>
      <c r="J36" s="82">
        <v>0</v>
      </c>
      <c r="K36" s="82">
        <v>0</v>
      </c>
      <c r="L36" s="83">
        <v>0</v>
      </c>
      <c r="M36" s="84">
        <v>719416.05</v>
      </c>
      <c r="N36" s="82">
        <v>719416.05</v>
      </c>
      <c r="O36" s="82">
        <v>681128.73</v>
      </c>
      <c r="P36" s="82">
        <v>0</v>
      </c>
      <c r="Q36" s="82">
        <v>0</v>
      </c>
      <c r="R36" s="85">
        <v>0</v>
      </c>
    </row>
    <row r="37" spans="1:18" s="14" customFormat="1" ht="25.15" customHeight="1" outlineLevel="1" x14ac:dyDescent="0.15">
      <c r="A37" s="23"/>
      <c r="B37" s="79"/>
      <c r="C37" s="80"/>
      <c r="D37" s="105" t="s">
        <v>613</v>
      </c>
      <c r="E37" s="86">
        <v>11</v>
      </c>
      <c r="F37" s="81"/>
      <c r="G37" s="82">
        <v>1574507.01</v>
      </c>
      <c r="H37" s="82">
        <v>0</v>
      </c>
      <c r="I37" s="82">
        <v>1574507.01</v>
      </c>
      <c r="J37" s="82">
        <v>0</v>
      </c>
      <c r="K37" s="82">
        <v>0</v>
      </c>
      <c r="L37" s="83">
        <v>0</v>
      </c>
      <c r="M37" s="84">
        <v>1574383.82</v>
      </c>
      <c r="N37" s="82">
        <v>1574383.82</v>
      </c>
      <c r="O37" s="82">
        <v>1574098.2899999998</v>
      </c>
      <c r="P37" s="82">
        <v>0</v>
      </c>
      <c r="Q37" s="82">
        <v>0</v>
      </c>
      <c r="R37" s="85">
        <v>0</v>
      </c>
    </row>
    <row r="39" spans="1:18" ht="18" customHeight="1" x14ac:dyDescent="0.15">
      <c r="G39" s="20"/>
      <c r="H39" s="20"/>
      <c r="I39" s="20"/>
      <c r="M39" s="20"/>
      <c r="N39" s="20"/>
      <c r="O39" s="20"/>
      <c r="P39" s="20"/>
      <c r="Q39" s="20"/>
      <c r="R39" s="20"/>
    </row>
    <row r="41" spans="1:18" ht="18" customHeight="1" x14ac:dyDescent="0.15">
      <c r="G41" s="21"/>
      <c r="H41" s="22"/>
      <c r="I41" s="21"/>
      <c r="M41" s="21"/>
      <c r="N41" s="21"/>
      <c r="O41" s="21"/>
      <c r="P41" s="21"/>
      <c r="Q41" s="21"/>
      <c r="R41" s="21"/>
    </row>
  </sheetData>
  <mergeCells count="5">
    <mergeCell ref="E6:L6"/>
    <mergeCell ref="M6:M7"/>
    <mergeCell ref="N6:N7"/>
    <mergeCell ref="O6:O7"/>
    <mergeCell ref="P6:R6"/>
  </mergeCells>
  <pageMargins left="0" right="0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4B03-1584-4B4D-AF7E-9C2E4AF12F2F}">
  <sheetPr>
    <outlinePr summaryBelow="0"/>
  </sheetPr>
  <dimension ref="A1:R314"/>
  <sheetViews>
    <sheetView tabSelected="1" workbookViewId="0">
      <pane ySplit="8" topLeftCell="A273" activePane="bottomLeft" state="frozen"/>
      <selection activeCell="D1" sqref="D1"/>
      <selection pane="bottomLeft" activeCell="D276" sqref="D276"/>
    </sheetView>
  </sheetViews>
  <sheetFormatPr baseColWidth="10" defaultRowHeight="18" customHeight="1" outlineLevelRow="2" x14ac:dyDescent="0.15"/>
  <cols>
    <col min="1" max="1" width="3.42578125" style="16" customWidth="1"/>
    <col min="2" max="2" width="9.28515625" style="16" customWidth="1"/>
    <col min="3" max="3" width="9.5703125" style="16" customWidth="1"/>
    <col min="4" max="4" width="46" style="16" customWidth="1"/>
    <col min="5" max="5" width="4.5703125" style="16" customWidth="1"/>
    <col min="6" max="6" width="8.28515625" style="17" customWidth="1"/>
    <col min="7" max="7" width="12.28515625" style="18" bestFit="1" customWidth="1"/>
    <col min="8" max="8" width="9.7109375" style="19" customWidth="1"/>
    <col min="9" max="9" width="12.28515625" style="16" bestFit="1" customWidth="1"/>
    <col min="10" max="10" width="7.85546875" style="16" customWidth="1"/>
    <col min="11" max="11" width="7.7109375" style="16" customWidth="1"/>
    <col min="12" max="12" width="9.85546875" style="16" bestFit="1" customWidth="1"/>
    <col min="13" max="13" width="12.28515625" style="16" customWidth="1"/>
    <col min="14" max="14" width="12.28515625" style="16" bestFit="1" customWidth="1"/>
    <col min="15" max="15" width="12.5703125" style="16" customWidth="1"/>
    <col min="16" max="16" width="8" style="16" customWidth="1"/>
    <col min="17" max="17" width="8.28515625" style="16" customWidth="1"/>
    <col min="18" max="18" width="8.7109375" style="16" customWidth="1"/>
    <col min="19" max="225" width="11.5703125" style="16"/>
    <col min="226" max="226" width="5.7109375" style="16" customWidth="1"/>
    <col min="227" max="227" width="30.7109375" style="16" customWidth="1"/>
    <col min="228" max="229" width="6.7109375" style="16" customWidth="1"/>
    <col min="230" max="230" width="4.7109375" style="16" customWidth="1"/>
    <col min="231" max="232" width="5.7109375" style="16" customWidth="1"/>
    <col min="233" max="233" width="7.7109375" style="16" customWidth="1"/>
    <col min="234" max="234" width="8.7109375" style="16" customWidth="1"/>
    <col min="235" max="236" width="9.7109375" style="16" customWidth="1"/>
    <col min="237" max="237" width="91.7109375" style="16" customWidth="1"/>
    <col min="238" max="238" width="5.7109375" style="16" customWidth="1"/>
    <col min="239" max="239" width="18.7109375" style="16" customWidth="1"/>
    <col min="240" max="240" width="2.7109375" style="16" customWidth="1"/>
    <col min="241" max="241" width="35.7109375" style="16" customWidth="1"/>
    <col min="242" max="242" width="2.7109375" style="16" customWidth="1"/>
    <col min="243" max="243" width="32.7109375" style="16" customWidth="1"/>
    <col min="244" max="244" width="4.7109375" style="16" customWidth="1"/>
    <col min="245" max="245" width="7.7109375" style="16" customWidth="1"/>
    <col min="246" max="246" width="4.7109375" style="16" customWidth="1"/>
    <col min="247" max="247" width="27.7109375" style="16" customWidth="1"/>
    <col min="248" max="248" width="4.7109375" style="16" customWidth="1"/>
    <col min="249" max="249" width="7.7109375" style="16" customWidth="1"/>
    <col min="250" max="250" width="4.7109375" style="16" customWidth="1"/>
    <col min="251" max="251" width="7.7109375" style="16" customWidth="1"/>
    <col min="252" max="252" width="4.7109375" style="16" customWidth="1"/>
    <col min="253" max="253" width="7.7109375" style="16" customWidth="1"/>
    <col min="254" max="254" width="10.7109375" style="16" customWidth="1"/>
    <col min="255" max="255" width="9.7109375" style="16" customWidth="1"/>
    <col min="256" max="256" width="10.7109375" style="16" customWidth="1"/>
    <col min="257" max="257" width="9.7109375" style="16" customWidth="1"/>
    <col min="258" max="258" width="7.7109375" style="16" customWidth="1"/>
    <col min="259" max="259" width="10.7109375" style="16" customWidth="1"/>
    <col min="260" max="260" width="5.7109375" style="16" customWidth="1"/>
    <col min="261" max="261" width="10.7109375" style="16" customWidth="1"/>
    <col min="262" max="262" width="5.7109375" style="16" customWidth="1"/>
    <col min="263" max="263" width="10.7109375" style="16" customWidth="1"/>
    <col min="264" max="264" width="5.7109375" style="16" customWidth="1"/>
    <col min="265" max="265" width="8.7109375" style="16" customWidth="1"/>
    <col min="266" max="266" width="10.7109375" style="16" customWidth="1"/>
    <col min="267" max="267" width="5.7109375" style="16" customWidth="1"/>
    <col min="268" max="481" width="11.5703125" style="16"/>
    <col min="482" max="482" width="5.7109375" style="16" customWidth="1"/>
    <col min="483" max="483" width="30.7109375" style="16" customWidth="1"/>
    <col min="484" max="485" width="6.7109375" style="16" customWidth="1"/>
    <col min="486" max="486" width="4.7109375" style="16" customWidth="1"/>
    <col min="487" max="488" width="5.7109375" style="16" customWidth="1"/>
    <col min="489" max="489" width="7.7109375" style="16" customWidth="1"/>
    <col min="490" max="490" width="8.7109375" style="16" customWidth="1"/>
    <col min="491" max="492" width="9.7109375" style="16" customWidth="1"/>
    <col min="493" max="493" width="91.7109375" style="16" customWidth="1"/>
    <col min="494" max="494" width="5.7109375" style="16" customWidth="1"/>
    <col min="495" max="495" width="18.7109375" style="16" customWidth="1"/>
    <col min="496" max="496" width="2.7109375" style="16" customWidth="1"/>
    <col min="497" max="497" width="35.7109375" style="16" customWidth="1"/>
    <col min="498" max="498" width="2.7109375" style="16" customWidth="1"/>
    <col min="499" max="499" width="32.7109375" style="16" customWidth="1"/>
    <col min="500" max="500" width="4.7109375" style="16" customWidth="1"/>
    <col min="501" max="501" width="7.7109375" style="16" customWidth="1"/>
    <col min="502" max="502" width="4.7109375" style="16" customWidth="1"/>
    <col min="503" max="503" width="27.7109375" style="16" customWidth="1"/>
    <col min="504" max="504" width="4.7109375" style="16" customWidth="1"/>
    <col min="505" max="505" width="7.7109375" style="16" customWidth="1"/>
    <col min="506" max="506" width="4.7109375" style="16" customWidth="1"/>
    <col min="507" max="507" width="7.7109375" style="16" customWidth="1"/>
    <col min="508" max="508" width="4.7109375" style="16" customWidth="1"/>
    <col min="509" max="509" width="7.7109375" style="16" customWidth="1"/>
    <col min="510" max="510" width="10.7109375" style="16" customWidth="1"/>
    <col min="511" max="511" width="9.7109375" style="16" customWidth="1"/>
    <col min="512" max="512" width="10.7109375" style="16" customWidth="1"/>
    <col min="513" max="513" width="9.7109375" style="16" customWidth="1"/>
    <col min="514" max="514" width="7.7109375" style="16" customWidth="1"/>
    <col min="515" max="515" width="10.7109375" style="16" customWidth="1"/>
    <col min="516" max="516" width="5.7109375" style="16" customWidth="1"/>
    <col min="517" max="517" width="10.7109375" style="16" customWidth="1"/>
    <col min="518" max="518" width="5.7109375" style="16" customWidth="1"/>
    <col min="519" max="519" width="10.7109375" style="16" customWidth="1"/>
    <col min="520" max="520" width="5.7109375" style="16" customWidth="1"/>
    <col min="521" max="521" width="8.7109375" style="16" customWidth="1"/>
    <col min="522" max="522" width="10.7109375" style="16" customWidth="1"/>
    <col min="523" max="523" width="5.7109375" style="16" customWidth="1"/>
    <col min="524" max="737" width="11.5703125" style="16"/>
    <col min="738" max="738" width="5.7109375" style="16" customWidth="1"/>
    <col min="739" max="739" width="30.7109375" style="16" customWidth="1"/>
    <col min="740" max="741" width="6.7109375" style="16" customWidth="1"/>
    <col min="742" max="742" width="4.7109375" style="16" customWidth="1"/>
    <col min="743" max="744" width="5.7109375" style="16" customWidth="1"/>
    <col min="745" max="745" width="7.7109375" style="16" customWidth="1"/>
    <col min="746" max="746" width="8.7109375" style="16" customWidth="1"/>
    <col min="747" max="748" width="9.7109375" style="16" customWidth="1"/>
    <col min="749" max="749" width="91.7109375" style="16" customWidth="1"/>
    <col min="750" max="750" width="5.7109375" style="16" customWidth="1"/>
    <col min="751" max="751" width="18.7109375" style="16" customWidth="1"/>
    <col min="752" max="752" width="2.7109375" style="16" customWidth="1"/>
    <col min="753" max="753" width="35.7109375" style="16" customWidth="1"/>
    <col min="754" max="754" width="2.7109375" style="16" customWidth="1"/>
    <col min="755" max="755" width="32.7109375" style="16" customWidth="1"/>
    <col min="756" max="756" width="4.7109375" style="16" customWidth="1"/>
    <col min="757" max="757" width="7.7109375" style="16" customWidth="1"/>
    <col min="758" max="758" width="4.7109375" style="16" customWidth="1"/>
    <col min="759" max="759" width="27.7109375" style="16" customWidth="1"/>
    <col min="760" max="760" width="4.7109375" style="16" customWidth="1"/>
    <col min="761" max="761" width="7.7109375" style="16" customWidth="1"/>
    <col min="762" max="762" width="4.7109375" style="16" customWidth="1"/>
    <col min="763" max="763" width="7.7109375" style="16" customWidth="1"/>
    <col min="764" max="764" width="4.7109375" style="16" customWidth="1"/>
    <col min="765" max="765" width="7.7109375" style="16" customWidth="1"/>
    <col min="766" max="766" width="10.7109375" style="16" customWidth="1"/>
    <col min="767" max="767" width="9.7109375" style="16" customWidth="1"/>
    <col min="768" max="768" width="10.7109375" style="16" customWidth="1"/>
    <col min="769" max="769" width="9.7109375" style="16" customWidth="1"/>
    <col min="770" max="770" width="7.7109375" style="16" customWidth="1"/>
    <col min="771" max="771" width="10.7109375" style="16" customWidth="1"/>
    <col min="772" max="772" width="5.7109375" style="16" customWidth="1"/>
    <col min="773" max="773" width="10.7109375" style="16" customWidth="1"/>
    <col min="774" max="774" width="5.7109375" style="16" customWidth="1"/>
    <col min="775" max="775" width="10.7109375" style="16" customWidth="1"/>
    <col min="776" max="776" width="5.7109375" style="16" customWidth="1"/>
    <col min="777" max="777" width="8.7109375" style="16" customWidth="1"/>
    <col min="778" max="778" width="10.7109375" style="16" customWidth="1"/>
    <col min="779" max="779" width="5.7109375" style="16" customWidth="1"/>
    <col min="780" max="993" width="11.5703125" style="16"/>
    <col min="994" max="994" width="5.7109375" style="16" customWidth="1"/>
    <col min="995" max="995" width="30.7109375" style="16" customWidth="1"/>
    <col min="996" max="997" width="6.7109375" style="16" customWidth="1"/>
    <col min="998" max="998" width="4.7109375" style="16" customWidth="1"/>
    <col min="999" max="1000" width="5.7109375" style="16" customWidth="1"/>
    <col min="1001" max="1001" width="7.7109375" style="16" customWidth="1"/>
    <col min="1002" max="1002" width="8.7109375" style="16" customWidth="1"/>
    <col min="1003" max="1004" width="9.7109375" style="16" customWidth="1"/>
    <col min="1005" max="1005" width="91.7109375" style="16" customWidth="1"/>
    <col min="1006" max="1006" width="5.7109375" style="16" customWidth="1"/>
    <col min="1007" max="1007" width="18.7109375" style="16" customWidth="1"/>
    <col min="1008" max="1008" width="2.7109375" style="16" customWidth="1"/>
    <col min="1009" max="1009" width="35.7109375" style="16" customWidth="1"/>
    <col min="1010" max="1010" width="2.7109375" style="16" customWidth="1"/>
    <col min="1011" max="1011" width="32.7109375" style="16" customWidth="1"/>
    <col min="1012" max="1012" width="4.7109375" style="16" customWidth="1"/>
    <col min="1013" max="1013" width="7.7109375" style="16" customWidth="1"/>
    <col min="1014" max="1014" width="4.7109375" style="16" customWidth="1"/>
    <col min="1015" max="1015" width="27.7109375" style="16" customWidth="1"/>
    <col min="1016" max="1016" width="4.7109375" style="16" customWidth="1"/>
    <col min="1017" max="1017" width="7.7109375" style="16" customWidth="1"/>
    <col min="1018" max="1018" width="4.7109375" style="16" customWidth="1"/>
    <col min="1019" max="1019" width="7.7109375" style="16" customWidth="1"/>
    <col min="1020" max="1020" width="4.7109375" style="16" customWidth="1"/>
    <col min="1021" max="1021" width="7.7109375" style="16" customWidth="1"/>
    <col min="1022" max="1022" width="10.7109375" style="16" customWidth="1"/>
    <col min="1023" max="1023" width="9.7109375" style="16" customWidth="1"/>
    <col min="1024" max="1024" width="10.7109375" style="16" customWidth="1"/>
    <col min="1025" max="1025" width="9.7109375" style="16" customWidth="1"/>
    <col min="1026" max="1026" width="7.7109375" style="16" customWidth="1"/>
    <col min="1027" max="1027" width="10.7109375" style="16" customWidth="1"/>
    <col min="1028" max="1028" width="5.7109375" style="16" customWidth="1"/>
    <col min="1029" max="1029" width="10.7109375" style="16" customWidth="1"/>
    <col min="1030" max="1030" width="5.7109375" style="16" customWidth="1"/>
    <col min="1031" max="1031" width="10.7109375" style="16" customWidth="1"/>
    <col min="1032" max="1032" width="5.7109375" style="16" customWidth="1"/>
    <col min="1033" max="1033" width="8.7109375" style="16" customWidth="1"/>
    <col min="1034" max="1034" width="10.7109375" style="16" customWidth="1"/>
    <col min="1035" max="1035" width="5.7109375" style="16" customWidth="1"/>
    <col min="1036" max="1249" width="11.5703125" style="16"/>
    <col min="1250" max="1250" width="5.7109375" style="16" customWidth="1"/>
    <col min="1251" max="1251" width="30.7109375" style="16" customWidth="1"/>
    <col min="1252" max="1253" width="6.7109375" style="16" customWidth="1"/>
    <col min="1254" max="1254" width="4.7109375" style="16" customWidth="1"/>
    <col min="1255" max="1256" width="5.7109375" style="16" customWidth="1"/>
    <col min="1257" max="1257" width="7.7109375" style="16" customWidth="1"/>
    <col min="1258" max="1258" width="8.7109375" style="16" customWidth="1"/>
    <col min="1259" max="1260" width="9.7109375" style="16" customWidth="1"/>
    <col min="1261" max="1261" width="91.7109375" style="16" customWidth="1"/>
    <col min="1262" max="1262" width="5.7109375" style="16" customWidth="1"/>
    <col min="1263" max="1263" width="18.7109375" style="16" customWidth="1"/>
    <col min="1264" max="1264" width="2.7109375" style="16" customWidth="1"/>
    <col min="1265" max="1265" width="35.7109375" style="16" customWidth="1"/>
    <col min="1266" max="1266" width="2.7109375" style="16" customWidth="1"/>
    <col min="1267" max="1267" width="32.7109375" style="16" customWidth="1"/>
    <col min="1268" max="1268" width="4.7109375" style="16" customWidth="1"/>
    <col min="1269" max="1269" width="7.7109375" style="16" customWidth="1"/>
    <col min="1270" max="1270" width="4.7109375" style="16" customWidth="1"/>
    <col min="1271" max="1271" width="27.7109375" style="16" customWidth="1"/>
    <col min="1272" max="1272" width="4.7109375" style="16" customWidth="1"/>
    <col min="1273" max="1273" width="7.7109375" style="16" customWidth="1"/>
    <col min="1274" max="1274" width="4.7109375" style="16" customWidth="1"/>
    <col min="1275" max="1275" width="7.7109375" style="16" customWidth="1"/>
    <col min="1276" max="1276" width="4.7109375" style="16" customWidth="1"/>
    <col min="1277" max="1277" width="7.7109375" style="16" customWidth="1"/>
    <col min="1278" max="1278" width="10.7109375" style="16" customWidth="1"/>
    <col min="1279" max="1279" width="9.7109375" style="16" customWidth="1"/>
    <col min="1280" max="1280" width="10.7109375" style="16" customWidth="1"/>
    <col min="1281" max="1281" width="9.7109375" style="16" customWidth="1"/>
    <col min="1282" max="1282" width="7.7109375" style="16" customWidth="1"/>
    <col min="1283" max="1283" width="10.7109375" style="16" customWidth="1"/>
    <col min="1284" max="1284" width="5.7109375" style="16" customWidth="1"/>
    <col min="1285" max="1285" width="10.7109375" style="16" customWidth="1"/>
    <col min="1286" max="1286" width="5.7109375" style="16" customWidth="1"/>
    <col min="1287" max="1287" width="10.7109375" style="16" customWidth="1"/>
    <col min="1288" max="1288" width="5.7109375" style="16" customWidth="1"/>
    <col min="1289" max="1289" width="8.7109375" style="16" customWidth="1"/>
    <col min="1290" max="1290" width="10.7109375" style="16" customWidth="1"/>
    <col min="1291" max="1291" width="5.7109375" style="16" customWidth="1"/>
    <col min="1292" max="1505" width="11.5703125" style="16"/>
    <col min="1506" max="1506" width="5.7109375" style="16" customWidth="1"/>
    <col min="1507" max="1507" width="30.7109375" style="16" customWidth="1"/>
    <col min="1508" max="1509" width="6.7109375" style="16" customWidth="1"/>
    <col min="1510" max="1510" width="4.7109375" style="16" customWidth="1"/>
    <col min="1511" max="1512" width="5.7109375" style="16" customWidth="1"/>
    <col min="1513" max="1513" width="7.7109375" style="16" customWidth="1"/>
    <col min="1514" max="1514" width="8.7109375" style="16" customWidth="1"/>
    <col min="1515" max="1516" width="9.7109375" style="16" customWidth="1"/>
    <col min="1517" max="1517" width="91.7109375" style="16" customWidth="1"/>
    <col min="1518" max="1518" width="5.7109375" style="16" customWidth="1"/>
    <col min="1519" max="1519" width="18.7109375" style="16" customWidth="1"/>
    <col min="1520" max="1520" width="2.7109375" style="16" customWidth="1"/>
    <col min="1521" max="1521" width="35.7109375" style="16" customWidth="1"/>
    <col min="1522" max="1522" width="2.7109375" style="16" customWidth="1"/>
    <col min="1523" max="1523" width="32.7109375" style="16" customWidth="1"/>
    <col min="1524" max="1524" width="4.7109375" style="16" customWidth="1"/>
    <col min="1525" max="1525" width="7.7109375" style="16" customWidth="1"/>
    <col min="1526" max="1526" width="4.7109375" style="16" customWidth="1"/>
    <col min="1527" max="1527" width="27.7109375" style="16" customWidth="1"/>
    <col min="1528" max="1528" width="4.7109375" style="16" customWidth="1"/>
    <col min="1529" max="1529" width="7.7109375" style="16" customWidth="1"/>
    <col min="1530" max="1530" width="4.7109375" style="16" customWidth="1"/>
    <col min="1531" max="1531" width="7.7109375" style="16" customWidth="1"/>
    <col min="1532" max="1532" width="4.7109375" style="16" customWidth="1"/>
    <col min="1533" max="1533" width="7.7109375" style="16" customWidth="1"/>
    <col min="1534" max="1534" width="10.7109375" style="16" customWidth="1"/>
    <col min="1535" max="1535" width="9.7109375" style="16" customWidth="1"/>
    <col min="1536" max="1536" width="10.7109375" style="16" customWidth="1"/>
    <col min="1537" max="1537" width="9.7109375" style="16" customWidth="1"/>
    <col min="1538" max="1538" width="7.7109375" style="16" customWidth="1"/>
    <col min="1539" max="1539" width="10.7109375" style="16" customWidth="1"/>
    <col min="1540" max="1540" width="5.7109375" style="16" customWidth="1"/>
    <col min="1541" max="1541" width="10.7109375" style="16" customWidth="1"/>
    <col min="1542" max="1542" width="5.7109375" style="16" customWidth="1"/>
    <col min="1543" max="1543" width="10.7109375" style="16" customWidth="1"/>
    <col min="1544" max="1544" width="5.7109375" style="16" customWidth="1"/>
    <col min="1545" max="1545" width="8.7109375" style="16" customWidth="1"/>
    <col min="1546" max="1546" width="10.7109375" style="16" customWidth="1"/>
    <col min="1547" max="1547" width="5.7109375" style="16" customWidth="1"/>
    <col min="1548" max="1761" width="11.5703125" style="16"/>
    <col min="1762" max="1762" width="5.7109375" style="16" customWidth="1"/>
    <col min="1763" max="1763" width="30.7109375" style="16" customWidth="1"/>
    <col min="1764" max="1765" width="6.7109375" style="16" customWidth="1"/>
    <col min="1766" max="1766" width="4.7109375" style="16" customWidth="1"/>
    <col min="1767" max="1768" width="5.7109375" style="16" customWidth="1"/>
    <col min="1769" max="1769" width="7.7109375" style="16" customWidth="1"/>
    <col min="1770" max="1770" width="8.7109375" style="16" customWidth="1"/>
    <col min="1771" max="1772" width="9.7109375" style="16" customWidth="1"/>
    <col min="1773" max="1773" width="91.7109375" style="16" customWidth="1"/>
    <col min="1774" max="1774" width="5.7109375" style="16" customWidth="1"/>
    <col min="1775" max="1775" width="18.7109375" style="16" customWidth="1"/>
    <col min="1776" max="1776" width="2.7109375" style="16" customWidth="1"/>
    <col min="1777" max="1777" width="35.7109375" style="16" customWidth="1"/>
    <col min="1778" max="1778" width="2.7109375" style="16" customWidth="1"/>
    <col min="1779" max="1779" width="32.7109375" style="16" customWidth="1"/>
    <col min="1780" max="1780" width="4.7109375" style="16" customWidth="1"/>
    <col min="1781" max="1781" width="7.7109375" style="16" customWidth="1"/>
    <col min="1782" max="1782" width="4.7109375" style="16" customWidth="1"/>
    <col min="1783" max="1783" width="27.7109375" style="16" customWidth="1"/>
    <col min="1784" max="1784" width="4.7109375" style="16" customWidth="1"/>
    <col min="1785" max="1785" width="7.7109375" style="16" customWidth="1"/>
    <col min="1786" max="1786" width="4.7109375" style="16" customWidth="1"/>
    <col min="1787" max="1787" width="7.7109375" style="16" customWidth="1"/>
    <col min="1788" max="1788" width="4.7109375" style="16" customWidth="1"/>
    <col min="1789" max="1789" width="7.7109375" style="16" customWidth="1"/>
    <col min="1790" max="1790" width="10.7109375" style="16" customWidth="1"/>
    <col min="1791" max="1791" width="9.7109375" style="16" customWidth="1"/>
    <col min="1792" max="1792" width="10.7109375" style="16" customWidth="1"/>
    <col min="1793" max="1793" width="9.7109375" style="16" customWidth="1"/>
    <col min="1794" max="1794" width="7.7109375" style="16" customWidth="1"/>
    <col min="1795" max="1795" width="10.7109375" style="16" customWidth="1"/>
    <col min="1796" max="1796" width="5.7109375" style="16" customWidth="1"/>
    <col min="1797" max="1797" width="10.7109375" style="16" customWidth="1"/>
    <col min="1798" max="1798" width="5.7109375" style="16" customWidth="1"/>
    <col min="1799" max="1799" width="10.7109375" style="16" customWidth="1"/>
    <col min="1800" max="1800" width="5.7109375" style="16" customWidth="1"/>
    <col min="1801" max="1801" width="8.7109375" style="16" customWidth="1"/>
    <col min="1802" max="1802" width="10.7109375" style="16" customWidth="1"/>
    <col min="1803" max="1803" width="5.7109375" style="16" customWidth="1"/>
    <col min="1804" max="2017" width="11.5703125" style="16"/>
    <col min="2018" max="2018" width="5.7109375" style="16" customWidth="1"/>
    <col min="2019" max="2019" width="30.7109375" style="16" customWidth="1"/>
    <col min="2020" max="2021" width="6.7109375" style="16" customWidth="1"/>
    <col min="2022" max="2022" width="4.7109375" style="16" customWidth="1"/>
    <col min="2023" max="2024" width="5.7109375" style="16" customWidth="1"/>
    <col min="2025" max="2025" width="7.7109375" style="16" customWidth="1"/>
    <col min="2026" max="2026" width="8.7109375" style="16" customWidth="1"/>
    <col min="2027" max="2028" width="9.7109375" style="16" customWidth="1"/>
    <col min="2029" max="2029" width="91.7109375" style="16" customWidth="1"/>
    <col min="2030" max="2030" width="5.7109375" style="16" customWidth="1"/>
    <col min="2031" max="2031" width="18.7109375" style="16" customWidth="1"/>
    <col min="2032" max="2032" width="2.7109375" style="16" customWidth="1"/>
    <col min="2033" max="2033" width="35.7109375" style="16" customWidth="1"/>
    <col min="2034" max="2034" width="2.7109375" style="16" customWidth="1"/>
    <col min="2035" max="2035" width="32.7109375" style="16" customWidth="1"/>
    <col min="2036" max="2036" width="4.7109375" style="16" customWidth="1"/>
    <col min="2037" max="2037" width="7.7109375" style="16" customWidth="1"/>
    <col min="2038" max="2038" width="4.7109375" style="16" customWidth="1"/>
    <col min="2039" max="2039" width="27.7109375" style="16" customWidth="1"/>
    <col min="2040" max="2040" width="4.7109375" style="16" customWidth="1"/>
    <col min="2041" max="2041" width="7.7109375" style="16" customWidth="1"/>
    <col min="2042" max="2042" width="4.7109375" style="16" customWidth="1"/>
    <col min="2043" max="2043" width="7.7109375" style="16" customWidth="1"/>
    <col min="2044" max="2044" width="4.7109375" style="16" customWidth="1"/>
    <col min="2045" max="2045" width="7.7109375" style="16" customWidth="1"/>
    <col min="2046" max="2046" width="10.7109375" style="16" customWidth="1"/>
    <col min="2047" max="2047" width="9.7109375" style="16" customWidth="1"/>
    <col min="2048" max="2048" width="10.7109375" style="16" customWidth="1"/>
    <col min="2049" max="2049" width="9.7109375" style="16" customWidth="1"/>
    <col min="2050" max="2050" width="7.7109375" style="16" customWidth="1"/>
    <col min="2051" max="2051" width="10.7109375" style="16" customWidth="1"/>
    <col min="2052" max="2052" width="5.7109375" style="16" customWidth="1"/>
    <col min="2053" max="2053" width="10.7109375" style="16" customWidth="1"/>
    <col min="2054" max="2054" width="5.7109375" style="16" customWidth="1"/>
    <col min="2055" max="2055" width="10.7109375" style="16" customWidth="1"/>
    <col min="2056" max="2056" width="5.7109375" style="16" customWidth="1"/>
    <col min="2057" max="2057" width="8.7109375" style="16" customWidth="1"/>
    <col min="2058" max="2058" width="10.7109375" style="16" customWidth="1"/>
    <col min="2059" max="2059" width="5.7109375" style="16" customWidth="1"/>
    <col min="2060" max="2273" width="11.5703125" style="16"/>
    <col min="2274" max="2274" width="5.7109375" style="16" customWidth="1"/>
    <col min="2275" max="2275" width="30.7109375" style="16" customWidth="1"/>
    <col min="2276" max="2277" width="6.7109375" style="16" customWidth="1"/>
    <col min="2278" max="2278" width="4.7109375" style="16" customWidth="1"/>
    <col min="2279" max="2280" width="5.7109375" style="16" customWidth="1"/>
    <col min="2281" max="2281" width="7.7109375" style="16" customWidth="1"/>
    <col min="2282" max="2282" width="8.7109375" style="16" customWidth="1"/>
    <col min="2283" max="2284" width="9.7109375" style="16" customWidth="1"/>
    <col min="2285" max="2285" width="91.7109375" style="16" customWidth="1"/>
    <col min="2286" max="2286" width="5.7109375" style="16" customWidth="1"/>
    <col min="2287" max="2287" width="18.7109375" style="16" customWidth="1"/>
    <col min="2288" max="2288" width="2.7109375" style="16" customWidth="1"/>
    <col min="2289" max="2289" width="35.7109375" style="16" customWidth="1"/>
    <col min="2290" max="2290" width="2.7109375" style="16" customWidth="1"/>
    <col min="2291" max="2291" width="32.7109375" style="16" customWidth="1"/>
    <col min="2292" max="2292" width="4.7109375" style="16" customWidth="1"/>
    <col min="2293" max="2293" width="7.7109375" style="16" customWidth="1"/>
    <col min="2294" max="2294" width="4.7109375" style="16" customWidth="1"/>
    <col min="2295" max="2295" width="27.7109375" style="16" customWidth="1"/>
    <col min="2296" max="2296" width="4.7109375" style="16" customWidth="1"/>
    <col min="2297" max="2297" width="7.7109375" style="16" customWidth="1"/>
    <col min="2298" max="2298" width="4.7109375" style="16" customWidth="1"/>
    <col min="2299" max="2299" width="7.7109375" style="16" customWidth="1"/>
    <col min="2300" max="2300" width="4.7109375" style="16" customWidth="1"/>
    <col min="2301" max="2301" width="7.7109375" style="16" customWidth="1"/>
    <col min="2302" max="2302" width="10.7109375" style="16" customWidth="1"/>
    <col min="2303" max="2303" width="9.7109375" style="16" customWidth="1"/>
    <col min="2304" max="2304" width="10.7109375" style="16" customWidth="1"/>
    <col min="2305" max="2305" width="9.7109375" style="16" customWidth="1"/>
    <col min="2306" max="2306" width="7.7109375" style="16" customWidth="1"/>
    <col min="2307" max="2307" width="10.7109375" style="16" customWidth="1"/>
    <col min="2308" max="2308" width="5.7109375" style="16" customWidth="1"/>
    <col min="2309" max="2309" width="10.7109375" style="16" customWidth="1"/>
    <col min="2310" max="2310" width="5.7109375" style="16" customWidth="1"/>
    <col min="2311" max="2311" width="10.7109375" style="16" customWidth="1"/>
    <col min="2312" max="2312" width="5.7109375" style="16" customWidth="1"/>
    <col min="2313" max="2313" width="8.7109375" style="16" customWidth="1"/>
    <col min="2314" max="2314" width="10.7109375" style="16" customWidth="1"/>
    <col min="2315" max="2315" width="5.7109375" style="16" customWidth="1"/>
    <col min="2316" max="2529" width="11.5703125" style="16"/>
    <col min="2530" max="2530" width="5.7109375" style="16" customWidth="1"/>
    <col min="2531" max="2531" width="30.7109375" style="16" customWidth="1"/>
    <col min="2532" max="2533" width="6.7109375" style="16" customWidth="1"/>
    <col min="2534" max="2534" width="4.7109375" style="16" customWidth="1"/>
    <col min="2535" max="2536" width="5.7109375" style="16" customWidth="1"/>
    <col min="2537" max="2537" width="7.7109375" style="16" customWidth="1"/>
    <col min="2538" max="2538" width="8.7109375" style="16" customWidth="1"/>
    <col min="2539" max="2540" width="9.7109375" style="16" customWidth="1"/>
    <col min="2541" max="2541" width="91.7109375" style="16" customWidth="1"/>
    <col min="2542" max="2542" width="5.7109375" style="16" customWidth="1"/>
    <col min="2543" max="2543" width="18.7109375" style="16" customWidth="1"/>
    <col min="2544" max="2544" width="2.7109375" style="16" customWidth="1"/>
    <col min="2545" max="2545" width="35.7109375" style="16" customWidth="1"/>
    <col min="2546" max="2546" width="2.7109375" style="16" customWidth="1"/>
    <col min="2547" max="2547" width="32.7109375" style="16" customWidth="1"/>
    <col min="2548" max="2548" width="4.7109375" style="16" customWidth="1"/>
    <col min="2549" max="2549" width="7.7109375" style="16" customWidth="1"/>
    <col min="2550" max="2550" width="4.7109375" style="16" customWidth="1"/>
    <col min="2551" max="2551" width="27.7109375" style="16" customWidth="1"/>
    <col min="2552" max="2552" width="4.7109375" style="16" customWidth="1"/>
    <col min="2553" max="2553" width="7.7109375" style="16" customWidth="1"/>
    <col min="2554" max="2554" width="4.7109375" style="16" customWidth="1"/>
    <col min="2555" max="2555" width="7.7109375" style="16" customWidth="1"/>
    <col min="2556" max="2556" width="4.7109375" style="16" customWidth="1"/>
    <col min="2557" max="2557" width="7.7109375" style="16" customWidth="1"/>
    <col min="2558" max="2558" width="10.7109375" style="16" customWidth="1"/>
    <col min="2559" max="2559" width="9.7109375" style="16" customWidth="1"/>
    <col min="2560" max="2560" width="10.7109375" style="16" customWidth="1"/>
    <col min="2561" max="2561" width="9.7109375" style="16" customWidth="1"/>
    <col min="2562" max="2562" width="7.7109375" style="16" customWidth="1"/>
    <col min="2563" max="2563" width="10.7109375" style="16" customWidth="1"/>
    <col min="2564" max="2564" width="5.7109375" style="16" customWidth="1"/>
    <col min="2565" max="2565" width="10.7109375" style="16" customWidth="1"/>
    <col min="2566" max="2566" width="5.7109375" style="16" customWidth="1"/>
    <col min="2567" max="2567" width="10.7109375" style="16" customWidth="1"/>
    <col min="2568" max="2568" width="5.7109375" style="16" customWidth="1"/>
    <col min="2569" max="2569" width="8.7109375" style="16" customWidth="1"/>
    <col min="2570" max="2570" width="10.7109375" style="16" customWidth="1"/>
    <col min="2571" max="2571" width="5.7109375" style="16" customWidth="1"/>
    <col min="2572" max="2785" width="11.5703125" style="16"/>
    <col min="2786" max="2786" width="5.7109375" style="16" customWidth="1"/>
    <col min="2787" max="2787" width="30.7109375" style="16" customWidth="1"/>
    <col min="2788" max="2789" width="6.7109375" style="16" customWidth="1"/>
    <col min="2790" max="2790" width="4.7109375" style="16" customWidth="1"/>
    <col min="2791" max="2792" width="5.7109375" style="16" customWidth="1"/>
    <col min="2793" max="2793" width="7.7109375" style="16" customWidth="1"/>
    <col min="2794" max="2794" width="8.7109375" style="16" customWidth="1"/>
    <col min="2795" max="2796" width="9.7109375" style="16" customWidth="1"/>
    <col min="2797" max="2797" width="91.7109375" style="16" customWidth="1"/>
    <col min="2798" max="2798" width="5.7109375" style="16" customWidth="1"/>
    <col min="2799" max="2799" width="18.7109375" style="16" customWidth="1"/>
    <col min="2800" max="2800" width="2.7109375" style="16" customWidth="1"/>
    <col min="2801" max="2801" width="35.7109375" style="16" customWidth="1"/>
    <col min="2802" max="2802" width="2.7109375" style="16" customWidth="1"/>
    <col min="2803" max="2803" width="32.7109375" style="16" customWidth="1"/>
    <col min="2804" max="2804" width="4.7109375" style="16" customWidth="1"/>
    <col min="2805" max="2805" width="7.7109375" style="16" customWidth="1"/>
    <col min="2806" max="2806" width="4.7109375" style="16" customWidth="1"/>
    <col min="2807" max="2807" width="27.7109375" style="16" customWidth="1"/>
    <col min="2808" max="2808" width="4.7109375" style="16" customWidth="1"/>
    <col min="2809" max="2809" width="7.7109375" style="16" customWidth="1"/>
    <col min="2810" max="2810" width="4.7109375" style="16" customWidth="1"/>
    <col min="2811" max="2811" width="7.7109375" style="16" customWidth="1"/>
    <col min="2812" max="2812" width="4.7109375" style="16" customWidth="1"/>
    <col min="2813" max="2813" width="7.7109375" style="16" customWidth="1"/>
    <col min="2814" max="2814" width="10.7109375" style="16" customWidth="1"/>
    <col min="2815" max="2815" width="9.7109375" style="16" customWidth="1"/>
    <col min="2816" max="2816" width="10.7109375" style="16" customWidth="1"/>
    <col min="2817" max="2817" width="9.7109375" style="16" customWidth="1"/>
    <col min="2818" max="2818" width="7.7109375" style="16" customWidth="1"/>
    <col min="2819" max="2819" width="10.7109375" style="16" customWidth="1"/>
    <col min="2820" max="2820" width="5.7109375" style="16" customWidth="1"/>
    <col min="2821" max="2821" width="10.7109375" style="16" customWidth="1"/>
    <col min="2822" max="2822" width="5.7109375" style="16" customWidth="1"/>
    <col min="2823" max="2823" width="10.7109375" style="16" customWidth="1"/>
    <col min="2824" max="2824" width="5.7109375" style="16" customWidth="1"/>
    <col min="2825" max="2825" width="8.7109375" style="16" customWidth="1"/>
    <col min="2826" max="2826" width="10.7109375" style="16" customWidth="1"/>
    <col min="2827" max="2827" width="5.7109375" style="16" customWidth="1"/>
    <col min="2828" max="3041" width="11.5703125" style="16"/>
    <col min="3042" max="3042" width="5.7109375" style="16" customWidth="1"/>
    <col min="3043" max="3043" width="30.7109375" style="16" customWidth="1"/>
    <col min="3044" max="3045" width="6.7109375" style="16" customWidth="1"/>
    <col min="3046" max="3046" width="4.7109375" style="16" customWidth="1"/>
    <col min="3047" max="3048" width="5.7109375" style="16" customWidth="1"/>
    <col min="3049" max="3049" width="7.7109375" style="16" customWidth="1"/>
    <col min="3050" max="3050" width="8.7109375" style="16" customWidth="1"/>
    <col min="3051" max="3052" width="9.7109375" style="16" customWidth="1"/>
    <col min="3053" max="3053" width="91.7109375" style="16" customWidth="1"/>
    <col min="3054" max="3054" width="5.7109375" style="16" customWidth="1"/>
    <col min="3055" max="3055" width="18.7109375" style="16" customWidth="1"/>
    <col min="3056" max="3056" width="2.7109375" style="16" customWidth="1"/>
    <col min="3057" max="3057" width="35.7109375" style="16" customWidth="1"/>
    <col min="3058" max="3058" width="2.7109375" style="16" customWidth="1"/>
    <col min="3059" max="3059" width="32.7109375" style="16" customWidth="1"/>
    <col min="3060" max="3060" width="4.7109375" style="16" customWidth="1"/>
    <col min="3061" max="3061" width="7.7109375" style="16" customWidth="1"/>
    <col min="3062" max="3062" width="4.7109375" style="16" customWidth="1"/>
    <col min="3063" max="3063" width="27.7109375" style="16" customWidth="1"/>
    <col min="3064" max="3064" width="4.7109375" style="16" customWidth="1"/>
    <col min="3065" max="3065" width="7.7109375" style="16" customWidth="1"/>
    <col min="3066" max="3066" width="4.7109375" style="16" customWidth="1"/>
    <col min="3067" max="3067" width="7.7109375" style="16" customWidth="1"/>
    <col min="3068" max="3068" width="4.7109375" style="16" customWidth="1"/>
    <col min="3069" max="3069" width="7.7109375" style="16" customWidth="1"/>
    <col min="3070" max="3070" width="10.7109375" style="16" customWidth="1"/>
    <col min="3071" max="3071" width="9.7109375" style="16" customWidth="1"/>
    <col min="3072" max="3072" width="10.7109375" style="16" customWidth="1"/>
    <col min="3073" max="3073" width="9.7109375" style="16" customWidth="1"/>
    <col min="3074" max="3074" width="7.7109375" style="16" customWidth="1"/>
    <col min="3075" max="3075" width="10.7109375" style="16" customWidth="1"/>
    <col min="3076" max="3076" width="5.7109375" style="16" customWidth="1"/>
    <col min="3077" max="3077" width="10.7109375" style="16" customWidth="1"/>
    <col min="3078" max="3078" width="5.7109375" style="16" customWidth="1"/>
    <col min="3079" max="3079" width="10.7109375" style="16" customWidth="1"/>
    <col min="3080" max="3080" width="5.7109375" style="16" customWidth="1"/>
    <col min="3081" max="3081" width="8.7109375" style="16" customWidth="1"/>
    <col min="3082" max="3082" width="10.7109375" style="16" customWidth="1"/>
    <col min="3083" max="3083" width="5.7109375" style="16" customWidth="1"/>
    <col min="3084" max="3297" width="11.5703125" style="16"/>
    <col min="3298" max="3298" width="5.7109375" style="16" customWidth="1"/>
    <col min="3299" max="3299" width="30.7109375" style="16" customWidth="1"/>
    <col min="3300" max="3301" width="6.7109375" style="16" customWidth="1"/>
    <col min="3302" max="3302" width="4.7109375" style="16" customWidth="1"/>
    <col min="3303" max="3304" width="5.7109375" style="16" customWidth="1"/>
    <col min="3305" max="3305" width="7.7109375" style="16" customWidth="1"/>
    <col min="3306" max="3306" width="8.7109375" style="16" customWidth="1"/>
    <col min="3307" max="3308" width="9.7109375" style="16" customWidth="1"/>
    <col min="3309" max="3309" width="91.7109375" style="16" customWidth="1"/>
    <col min="3310" max="3310" width="5.7109375" style="16" customWidth="1"/>
    <col min="3311" max="3311" width="18.7109375" style="16" customWidth="1"/>
    <col min="3312" max="3312" width="2.7109375" style="16" customWidth="1"/>
    <col min="3313" max="3313" width="35.7109375" style="16" customWidth="1"/>
    <col min="3314" max="3314" width="2.7109375" style="16" customWidth="1"/>
    <col min="3315" max="3315" width="32.7109375" style="16" customWidth="1"/>
    <col min="3316" max="3316" width="4.7109375" style="16" customWidth="1"/>
    <col min="3317" max="3317" width="7.7109375" style="16" customWidth="1"/>
    <col min="3318" max="3318" width="4.7109375" style="16" customWidth="1"/>
    <col min="3319" max="3319" width="27.7109375" style="16" customWidth="1"/>
    <col min="3320" max="3320" width="4.7109375" style="16" customWidth="1"/>
    <col min="3321" max="3321" width="7.7109375" style="16" customWidth="1"/>
    <col min="3322" max="3322" width="4.7109375" style="16" customWidth="1"/>
    <col min="3323" max="3323" width="7.7109375" style="16" customWidth="1"/>
    <col min="3324" max="3324" width="4.7109375" style="16" customWidth="1"/>
    <col min="3325" max="3325" width="7.7109375" style="16" customWidth="1"/>
    <col min="3326" max="3326" width="10.7109375" style="16" customWidth="1"/>
    <col min="3327" max="3327" width="9.7109375" style="16" customWidth="1"/>
    <col min="3328" max="3328" width="10.7109375" style="16" customWidth="1"/>
    <col min="3329" max="3329" width="9.7109375" style="16" customWidth="1"/>
    <col min="3330" max="3330" width="7.7109375" style="16" customWidth="1"/>
    <col min="3331" max="3331" width="10.7109375" style="16" customWidth="1"/>
    <col min="3332" max="3332" width="5.7109375" style="16" customWidth="1"/>
    <col min="3333" max="3333" width="10.7109375" style="16" customWidth="1"/>
    <col min="3334" max="3334" width="5.7109375" style="16" customWidth="1"/>
    <col min="3335" max="3335" width="10.7109375" style="16" customWidth="1"/>
    <col min="3336" max="3336" width="5.7109375" style="16" customWidth="1"/>
    <col min="3337" max="3337" width="8.7109375" style="16" customWidth="1"/>
    <col min="3338" max="3338" width="10.7109375" style="16" customWidth="1"/>
    <col min="3339" max="3339" width="5.7109375" style="16" customWidth="1"/>
    <col min="3340" max="3553" width="11.5703125" style="16"/>
    <col min="3554" max="3554" width="5.7109375" style="16" customWidth="1"/>
    <col min="3555" max="3555" width="30.7109375" style="16" customWidth="1"/>
    <col min="3556" max="3557" width="6.7109375" style="16" customWidth="1"/>
    <col min="3558" max="3558" width="4.7109375" style="16" customWidth="1"/>
    <col min="3559" max="3560" width="5.7109375" style="16" customWidth="1"/>
    <col min="3561" max="3561" width="7.7109375" style="16" customWidth="1"/>
    <col min="3562" max="3562" width="8.7109375" style="16" customWidth="1"/>
    <col min="3563" max="3564" width="9.7109375" style="16" customWidth="1"/>
    <col min="3565" max="3565" width="91.7109375" style="16" customWidth="1"/>
    <col min="3566" max="3566" width="5.7109375" style="16" customWidth="1"/>
    <col min="3567" max="3567" width="18.7109375" style="16" customWidth="1"/>
    <col min="3568" max="3568" width="2.7109375" style="16" customWidth="1"/>
    <col min="3569" max="3569" width="35.7109375" style="16" customWidth="1"/>
    <col min="3570" max="3570" width="2.7109375" style="16" customWidth="1"/>
    <col min="3571" max="3571" width="32.7109375" style="16" customWidth="1"/>
    <col min="3572" max="3572" width="4.7109375" style="16" customWidth="1"/>
    <col min="3573" max="3573" width="7.7109375" style="16" customWidth="1"/>
    <col min="3574" max="3574" width="4.7109375" style="16" customWidth="1"/>
    <col min="3575" max="3575" width="27.7109375" style="16" customWidth="1"/>
    <col min="3576" max="3576" width="4.7109375" style="16" customWidth="1"/>
    <col min="3577" max="3577" width="7.7109375" style="16" customWidth="1"/>
    <col min="3578" max="3578" width="4.7109375" style="16" customWidth="1"/>
    <col min="3579" max="3579" width="7.7109375" style="16" customWidth="1"/>
    <col min="3580" max="3580" width="4.7109375" style="16" customWidth="1"/>
    <col min="3581" max="3581" width="7.7109375" style="16" customWidth="1"/>
    <col min="3582" max="3582" width="10.7109375" style="16" customWidth="1"/>
    <col min="3583" max="3583" width="9.7109375" style="16" customWidth="1"/>
    <col min="3584" max="3584" width="10.7109375" style="16" customWidth="1"/>
    <col min="3585" max="3585" width="9.7109375" style="16" customWidth="1"/>
    <col min="3586" max="3586" width="7.7109375" style="16" customWidth="1"/>
    <col min="3587" max="3587" width="10.7109375" style="16" customWidth="1"/>
    <col min="3588" max="3588" width="5.7109375" style="16" customWidth="1"/>
    <col min="3589" max="3589" width="10.7109375" style="16" customWidth="1"/>
    <col min="3590" max="3590" width="5.7109375" style="16" customWidth="1"/>
    <col min="3591" max="3591" width="10.7109375" style="16" customWidth="1"/>
    <col min="3592" max="3592" width="5.7109375" style="16" customWidth="1"/>
    <col min="3593" max="3593" width="8.7109375" style="16" customWidth="1"/>
    <col min="3594" max="3594" width="10.7109375" style="16" customWidth="1"/>
    <col min="3595" max="3595" width="5.7109375" style="16" customWidth="1"/>
    <col min="3596" max="3809" width="11.5703125" style="16"/>
    <col min="3810" max="3810" width="5.7109375" style="16" customWidth="1"/>
    <col min="3811" max="3811" width="30.7109375" style="16" customWidth="1"/>
    <col min="3812" max="3813" width="6.7109375" style="16" customWidth="1"/>
    <col min="3814" max="3814" width="4.7109375" style="16" customWidth="1"/>
    <col min="3815" max="3816" width="5.7109375" style="16" customWidth="1"/>
    <col min="3817" max="3817" width="7.7109375" style="16" customWidth="1"/>
    <col min="3818" max="3818" width="8.7109375" style="16" customWidth="1"/>
    <col min="3819" max="3820" width="9.7109375" style="16" customWidth="1"/>
    <col min="3821" max="3821" width="91.7109375" style="16" customWidth="1"/>
    <col min="3822" max="3822" width="5.7109375" style="16" customWidth="1"/>
    <col min="3823" max="3823" width="18.7109375" style="16" customWidth="1"/>
    <col min="3824" max="3824" width="2.7109375" style="16" customWidth="1"/>
    <col min="3825" max="3825" width="35.7109375" style="16" customWidth="1"/>
    <col min="3826" max="3826" width="2.7109375" style="16" customWidth="1"/>
    <col min="3827" max="3827" width="32.7109375" style="16" customWidth="1"/>
    <col min="3828" max="3828" width="4.7109375" style="16" customWidth="1"/>
    <col min="3829" max="3829" width="7.7109375" style="16" customWidth="1"/>
    <col min="3830" max="3830" width="4.7109375" style="16" customWidth="1"/>
    <col min="3831" max="3831" width="27.7109375" style="16" customWidth="1"/>
    <col min="3832" max="3832" width="4.7109375" style="16" customWidth="1"/>
    <col min="3833" max="3833" width="7.7109375" style="16" customWidth="1"/>
    <col min="3834" max="3834" width="4.7109375" style="16" customWidth="1"/>
    <col min="3835" max="3835" width="7.7109375" style="16" customWidth="1"/>
    <col min="3836" max="3836" width="4.7109375" style="16" customWidth="1"/>
    <col min="3837" max="3837" width="7.7109375" style="16" customWidth="1"/>
    <col min="3838" max="3838" width="10.7109375" style="16" customWidth="1"/>
    <col min="3839" max="3839" width="9.7109375" style="16" customWidth="1"/>
    <col min="3840" max="3840" width="10.7109375" style="16" customWidth="1"/>
    <col min="3841" max="3841" width="9.7109375" style="16" customWidth="1"/>
    <col min="3842" max="3842" width="7.7109375" style="16" customWidth="1"/>
    <col min="3843" max="3843" width="10.7109375" style="16" customWidth="1"/>
    <col min="3844" max="3844" width="5.7109375" style="16" customWidth="1"/>
    <col min="3845" max="3845" width="10.7109375" style="16" customWidth="1"/>
    <col min="3846" max="3846" width="5.7109375" style="16" customWidth="1"/>
    <col min="3847" max="3847" width="10.7109375" style="16" customWidth="1"/>
    <col min="3848" max="3848" width="5.7109375" style="16" customWidth="1"/>
    <col min="3849" max="3849" width="8.7109375" style="16" customWidth="1"/>
    <col min="3850" max="3850" width="10.7109375" style="16" customWidth="1"/>
    <col min="3851" max="3851" width="5.7109375" style="16" customWidth="1"/>
    <col min="3852" max="4065" width="11.5703125" style="16"/>
    <col min="4066" max="4066" width="5.7109375" style="16" customWidth="1"/>
    <col min="4067" max="4067" width="30.7109375" style="16" customWidth="1"/>
    <col min="4068" max="4069" width="6.7109375" style="16" customWidth="1"/>
    <col min="4070" max="4070" width="4.7109375" style="16" customWidth="1"/>
    <col min="4071" max="4072" width="5.7109375" style="16" customWidth="1"/>
    <col min="4073" max="4073" width="7.7109375" style="16" customWidth="1"/>
    <col min="4074" max="4074" width="8.7109375" style="16" customWidth="1"/>
    <col min="4075" max="4076" width="9.7109375" style="16" customWidth="1"/>
    <col min="4077" max="4077" width="91.7109375" style="16" customWidth="1"/>
    <col min="4078" max="4078" width="5.7109375" style="16" customWidth="1"/>
    <col min="4079" max="4079" width="18.7109375" style="16" customWidth="1"/>
    <col min="4080" max="4080" width="2.7109375" style="16" customWidth="1"/>
    <col min="4081" max="4081" width="35.7109375" style="16" customWidth="1"/>
    <col min="4082" max="4082" width="2.7109375" style="16" customWidth="1"/>
    <col min="4083" max="4083" width="32.7109375" style="16" customWidth="1"/>
    <col min="4084" max="4084" width="4.7109375" style="16" customWidth="1"/>
    <col min="4085" max="4085" width="7.7109375" style="16" customWidth="1"/>
    <col min="4086" max="4086" width="4.7109375" style="16" customWidth="1"/>
    <col min="4087" max="4087" width="27.7109375" style="16" customWidth="1"/>
    <col min="4088" max="4088" width="4.7109375" style="16" customWidth="1"/>
    <col min="4089" max="4089" width="7.7109375" style="16" customWidth="1"/>
    <col min="4090" max="4090" width="4.7109375" style="16" customWidth="1"/>
    <col min="4091" max="4091" width="7.7109375" style="16" customWidth="1"/>
    <col min="4092" max="4092" width="4.7109375" style="16" customWidth="1"/>
    <col min="4093" max="4093" width="7.7109375" style="16" customWidth="1"/>
    <col min="4094" max="4094" width="10.7109375" style="16" customWidth="1"/>
    <col min="4095" max="4095" width="9.7109375" style="16" customWidth="1"/>
    <col min="4096" max="4096" width="10.7109375" style="16" customWidth="1"/>
    <col min="4097" max="4097" width="9.7109375" style="16" customWidth="1"/>
    <col min="4098" max="4098" width="7.7109375" style="16" customWidth="1"/>
    <col min="4099" max="4099" width="10.7109375" style="16" customWidth="1"/>
    <col min="4100" max="4100" width="5.7109375" style="16" customWidth="1"/>
    <col min="4101" max="4101" width="10.7109375" style="16" customWidth="1"/>
    <col min="4102" max="4102" width="5.7109375" style="16" customWidth="1"/>
    <col min="4103" max="4103" width="10.7109375" style="16" customWidth="1"/>
    <col min="4104" max="4104" width="5.7109375" style="16" customWidth="1"/>
    <col min="4105" max="4105" width="8.7109375" style="16" customWidth="1"/>
    <col min="4106" max="4106" width="10.7109375" style="16" customWidth="1"/>
    <col min="4107" max="4107" width="5.7109375" style="16" customWidth="1"/>
    <col min="4108" max="4321" width="11.5703125" style="16"/>
    <col min="4322" max="4322" width="5.7109375" style="16" customWidth="1"/>
    <col min="4323" max="4323" width="30.7109375" style="16" customWidth="1"/>
    <col min="4324" max="4325" width="6.7109375" style="16" customWidth="1"/>
    <col min="4326" max="4326" width="4.7109375" style="16" customWidth="1"/>
    <col min="4327" max="4328" width="5.7109375" style="16" customWidth="1"/>
    <col min="4329" max="4329" width="7.7109375" style="16" customWidth="1"/>
    <col min="4330" max="4330" width="8.7109375" style="16" customWidth="1"/>
    <col min="4331" max="4332" width="9.7109375" style="16" customWidth="1"/>
    <col min="4333" max="4333" width="91.7109375" style="16" customWidth="1"/>
    <col min="4334" max="4334" width="5.7109375" style="16" customWidth="1"/>
    <col min="4335" max="4335" width="18.7109375" style="16" customWidth="1"/>
    <col min="4336" max="4336" width="2.7109375" style="16" customWidth="1"/>
    <col min="4337" max="4337" width="35.7109375" style="16" customWidth="1"/>
    <col min="4338" max="4338" width="2.7109375" style="16" customWidth="1"/>
    <col min="4339" max="4339" width="32.7109375" style="16" customWidth="1"/>
    <col min="4340" max="4340" width="4.7109375" style="16" customWidth="1"/>
    <col min="4341" max="4341" width="7.7109375" style="16" customWidth="1"/>
    <col min="4342" max="4342" width="4.7109375" style="16" customWidth="1"/>
    <col min="4343" max="4343" width="27.7109375" style="16" customWidth="1"/>
    <col min="4344" max="4344" width="4.7109375" style="16" customWidth="1"/>
    <col min="4345" max="4345" width="7.7109375" style="16" customWidth="1"/>
    <col min="4346" max="4346" width="4.7109375" style="16" customWidth="1"/>
    <col min="4347" max="4347" width="7.7109375" style="16" customWidth="1"/>
    <col min="4348" max="4348" width="4.7109375" style="16" customWidth="1"/>
    <col min="4349" max="4349" width="7.7109375" style="16" customWidth="1"/>
    <col min="4350" max="4350" width="10.7109375" style="16" customWidth="1"/>
    <col min="4351" max="4351" width="9.7109375" style="16" customWidth="1"/>
    <col min="4352" max="4352" width="10.7109375" style="16" customWidth="1"/>
    <col min="4353" max="4353" width="9.7109375" style="16" customWidth="1"/>
    <col min="4354" max="4354" width="7.7109375" style="16" customWidth="1"/>
    <col min="4355" max="4355" width="10.7109375" style="16" customWidth="1"/>
    <col min="4356" max="4356" width="5.7109375" style="16" customWidth="1"/>
    <col min="4357" max="4357" width="10.7109375" style="16" customWidth="1"/>
    <col min="4358" max="4358" width="5.7109375" style="16" customWidth="1"/>
    <col min="4359" max="4359" width="10.7109375" style="16" customWidth="1"/>
    <col min="4360" max="4360" width="5.7109375" style="16" customWidth="1"/>
    <col min="4361" max="4361" width="8.7109375" style="16" customWidth="1"/>
    <col min="4362" max="4362" width="10.7109375" style="16" customWidth="1"/>
    <col min="4363" max="4363" width="5.7109375" style="16" customWidth="1"/>
    <col min="4364" max="4577" width="11.5703125" style="16"/>
    <col min="4578" max="4578" width="5.7109375" style="16" customWidth="1"/>
    <col min="4579" max="4579" width="30.7109375" style="16" customWidth="1"/>
    <col min="4580" max="4581" width="6.7109375" style="16" customWidth="1"/>
    <col min="4582" max="4582" width="4.7109375" style="16" customWidth="1"/>
    <col min="4583" max="4584" width="5.7109375" style="16" customWidth="1"/>
    <col min="4585" max="4585" width="7.7109375" style="16" customWidth="1"/>
    <col min="4586" max="4586" width="8.7109375" style="16" customWidth="1"/>
    <col min="4587" max="4588" width="9.7109375" style="16" customWidth="1"/>
    <col min="4589" max="4589" width="91.7109375" style="16" customWidth="1"/>
    <col min="4590" max="4590" width="5.7109375" style="16" customWidth="1"/>
    <col min="4591" max="4591" width="18.7109375" style="16" customWidth="1"/>
    <col min="4592" max="4592" width="2.7109375" style="16" customWidth="1"/>
    <col min="4593" max="4593" width="35.7109375" style="16" customWidth="1"/>
    <col min="4594" max="4594" width="2.7109375" style="16" customWidth="1"/>
    <col min="4595" max="4595" width="32.7109375" style="16" customWidth="1"/>
    <col min="4596" max="4596" width="4.7109375" style="16" customWidth="1"/>
    <col min="4597" max="4597" width="7.7109375" style="16" customWidth="1"/>
    <col min="4598" max="4598" width="4.7109375" style="16" customWidth="1"/>
    <col min="4599" max="4599" width="27.7109375" style="16" customWidth="1"/>
    <col min="4600" max="4600" width="4.7109375" style="16" customWidth="1"/>
    <col min="4601" max="4601" width="7.7109375" style="16" customWidth="1"/>
    <col min="4602" max="4602" width="4.7109375" style="16" customWidth="1"/>
    <col min="4603" max="4603" width="7.7109375" style="16" customWidth="1"/>
    <col min="4604" max="4604" width="4.7109375" style="16" customWidth="1"/>
    <col min="4605" max="4605" width="7.7109375" style="16" customWidth="1"/>
    <col min="4606" max="4606" width="10.7109375" style="16" customWidth="1"/>
    <col min="4607" max="4607" width="9.7109375" style="16" customWidth="1"/>
    <col min="4608" max="4608" width="10.7109375" style="16" customWidth="1"/>
    <col min="4609" max="4609" width="9.7109375" style="16" customWidth="1"/>
    <col min="4610" max="4610" width="7.7109375" style="16" customWidth="1"/>
    <col min="4611" max="4611" width="10.7109375" style="16" customWidth="1"/>
    <col min="4612" max="4612" width="5.7109375" style="16" customWidth="1"/>
    <col min="4613" max="4613" width="10.7109375" style="16" customWidth="1"/>
    <col min="4614" max="4614" width="5.7109375" style="16" customWidth="1"/>
    <col min="4615" max="4615" width="10.7109375" style="16" customWidth="1"/>
    <col min="4616" max="4616" width="5.7109375" style="16" customWidth="1"/>
    <col min="4617" max="4617" width="8.7109375" style="16" customWidth="1"/>
    <col min="4618" max="4618" width="10.7109375" style="16" customWidth="1"/>
    <col min="4619" max="4619" width="5.7109375" style="16" customWidth="1"/>
    <col min="4620" max="4833" width="11.5703125" style="16"/>
    <col min="4834" max="4834" width="5.7109375" style="16" customWidth="1"/>
    <col min="4835" max="4835" width="30.7109375" style="16" customWidth="1"/>
    <col min="4836" max="4837" width="6.7109375" style="16" customWidth="1"/>
    <col min="4838" max="4838" width="4.7109375" style="16" customWidth="1"/>
    <col min="4839" max="4840" width="5.7109375" style="16" customWidth="1"/>
    <col min="4841" max="4841" width="7.7109375" style="16" customWidth="1"/>
    <col min="4842" max="4842" width="8.7109375" style="16" customWidth="1"/>
    <col min="4843" max="4844" width="9.7109375" style="16" customWidth="1"/>
    <col min="4845" max="4845" width="91.7109375" style="16" customWidth="1"/>
    <col min="4846" max="4846" width="5.7109375" style="16" customWidth="1"/>
    <col min="4847" max="4847" width="18.7109375" style="16" customWidth="1"/>
    <col min="4848" max="4848" width="2.7109375" style="16" customWidth="1"/>
    <col min="4849" max="4849" width="35.7109375" style="16" customWidth="1"/>
    <col min="4850" max="4850" width="2.7109375" style="16" customWidth="1"/>
    <col min="4851" max="4851" width="32.7109375" style="16" customWidth="1"/>
    <col min="4852" max="4852" width="4.7109375" style="16" customWidth="1"/>
    <col min="4853" max="4853" width="7.7109375" style="16" customWidth="1"/>
    <col min="4854" max="4854" width="4.7109375" style="16" customWidth="1"/>
    <col min="4855" max="4855" width="27.7109375" style="16" customWidth="1"/>
    <col min="4856" max="4856" width="4.7109375" style="16" customWidth="1"/>
    <col min="4857" max="4857" width="7.7109375" style="16" customWidth="1"/>
    <col min="4858" max="4858" width="4.7109375" style="16" customWidth="1"/>
    <col min="4859" max="4859" width="7.7109375" style="16" customWidth="1"/>
    <col min="4860" max="4860" width="4.7109375" style="16" customWidth="1"/>
    <col min="4861" max="4861" width="7.7109375" style="16" customWidth="1"/>
    <col min="4862" max="4862" width="10.7109375" style="16" customWidth="1"/>
    <col min="4863" max="4863" width="9.7109375" style="16" customWidth="1"/>
    <col min="4864" max="4864" width="10.7109375" style="16" customWidth="1"/>
    <col min="4865" max="4865" width="9.7109375" style="16" customWidth="1"/>
    <col min="4866" max="4866" width="7.7109375" style="16" customWidth="1"/>
    <col min="4867" max="4867" width="10.7109375" style="16" customWidth="1"/>
    <col min="4868" max="4868" width="5.7109375" style="16" customWidth="1"/>
    <col min="4869" max="4869" width="10.7109375" style="16" customWidth="1"/>
    <col min="4870" max="4870" width="5.7109375" style="16" customWidth="1"/>
    <col min="4871" max="4871" width="10.7109375" style="16" customWidth="1"/>
    <col min="4872" max="4872" width="5.7109375" style="16" customWidth="1"/>
    <col min="4873" max="4873" width="8.7109375" style="16" customWidth="1"/>
    <col min="4874" max="4874" width="10.7109375" style="16" customWidth="1"/>
    <col min="4875" max="4875" width="5.7109375" style="16" customWidth="1"/>
    <col min="4876" max="5089" width="11.5703125" style="16"/>
    <col min="5090" max="5090" width="5.7109375" style="16" customWidth="1"/>
    <col min="5091" max="5091" width="30.7109375" style="16" customWidth="1"/>
    <col min="5092" max="5093" width="6.7109375" style="16" customWidth="1"/>
    <col min="5094" max="5094" width="4.7109375" style="16" customWidth="1"/>
    <col min="5095" max="5096" width="5.7109375" style="16" customWidth="1"/>
    <col min="5097" max="5097" width="7.7109375" style="16" customWidth="1"/>
    <col min="5098" max="5098" width="8.7109375" style="16" customWidth="1"/>
    <col min="5099" max="5100" width="9.7109375" style="16" customWidth="1"/>
    <col min="5101" max="5101" width="91.7109375" style="16" customWidth="1"/>
    <col min="5102" max="5102" width="5.7109375" style="16" customWidth="1"/>
    <col min="5103" max="5103" width="18.7109375" style="16" customWidth="1"/>
    <col min="5104" max="5104" width="2.7109375" style="16" customWidth="1"/>
    <col min="5105" max="5105" width="35.7109375" style="16" customWidth="1"/>
    <col min="5106" max="5106" width="2.7109375" style="16" customWidth="1"/>
    <col min="5107" max="5107" width="32.7109375" style="16" customWidth="1"/>
    <col min="5108" max="5108" width="4.7109375" style="16" customWidth="1"/>
    <col min="5109" max="5109" width="7.7109375" style="16" customWidth="1"/>
    <col min="5110" max="5110" width="4.7109375" style="16" customWidth="1"/>
    <col min="5111" max="5111" width="27.7109375" style="16" customWidth="1"/>
    <col min="5112" max="5112" width="4.7109375" style="16" customWidth="1"/>
    <col min="5113" max="5113" width="7.7109375" style="16" customWidth="1"/>
    <col min="5114" max="5114" width="4.7109375" style="16" customWidth="1"/>
    <col min="5115" max="5115" width="7.7109375" style="16" customWidth="1"/>
    <col min="5116" max="5116" width="4.7109375" style="16" customWidth="1"/>
    <col min="5117" max="5117" width="7.7109375" style="16" customWidth="1"/>
    <col min="5118" max="5118" width="10.7109375" style="16" customWidth="1"/>
    <col min="5119" max="5119" width="9.7109375" style="16" customWidth="1"/>
    <col min="5120" max="5120" width="10.7109375" style="16" customWidth="1"/>
    <col min="5121" max="5121" width="9.7109375" style="16" customWidth="1"/>
    <col min="5122" max="5122" width="7.7109375" style="16" customWidth="1"/>
    <col min="5123" max="5123" width="10.7109375" style="16" customWidth="1"/>
    <col min="5124" max="5124" width="5.7109375" style="16" customWidth="1"/>
    <col min="5125" max="5125" width="10.7109375" style="16" customWidth="1"/>
    <col min="5126" max="5126" width="5.7109375" style="16" customWidth="1"/>
    <col min="5127" max="5127" width="10.7109375" style="16" customWidth="1"/>
    <col min="5128" max="5128" width="5.7109375" style="16" customWidth="1"/>
    <col min="5129" max="5129" width="8.7109375" style="16" customWidth="1"/>
    <col min="5130" max="5130" width="10.7109375" style="16" customWidth="1"/>
    <col min="5131" max="5131" width="5.7109375" style="16" customWidth="1"/>
    <col min="5132" max="5345" width="11.5703125" style="16"/>
    <col min="5346" max="5346" width="5.7109375" style="16" customWidth="1"/>
    <col min="5347" max="5347" width="30.7109375" style="16" customWidth="1"/>
    <col min="5348" max="5349" width="6.7109375" style="16" customWidth="1"/>
    <col min="5350" max="5350" width="4.7109375" style="16" customWidth="1"/>
    <col min="5351" max="5352" width="5.7109375" style="16" customWidth="1"/>
    <col min="5353" max="5353" width="7.7109375" style="16" customWidth="1"/>
    <col min="5354" max="5354" width="8.7109375" style="16" customWidth="1"/>
    <col min="5355" max="5356" width="9.7109375" style="16" customWidth="1"/>
    <col min="5357" max="5357" width="91.7109375" style="16" customWidth="1"/>
    <col min="5358" max="5358" width="5.7109375" style="16" customWidth="1"/>
    <col min="5359" max="5359" width="18.7109375" style="16" customWidth="1"/>
    <col min="5360" max="5360" width="2.7109375" style="16" customWidth="1"/>
    <col min="5361" max="5361" width="35.7109375" style="16" customWidth="1"/>
    <col min="5362" max="5362" width="2.7109375" style="16" customWidth="1"/>
    <col min="5363" max="5363" width="32.7109375" style="16" customWidth="1"/>
    <col min="5364" max="5364" width="4.7109375" style="16" customWidth="1"/>
    <col min="5365" max="5365" width="7.7109375" style="16" customWidth="1"/>
    <col min="5366" max="5366" width="4.7109375" style="16" customWidth="1"/>
    <col min="5367" max="5367" width="27.7109375" style="16" customWidth="1"/>
    <col min="5368" max="5368" width="4.7109375" style="16" customWidth="1"/>
    <col min="5369" max="5369" width="7.7109375" style="16" customWidth="1"/>
    <col min="5370" max="5370" width="4.7109375" style="16" customWidth="1"/>
    <col min="5371" max="5371" width="7.7109375" style="16" customWidth="1"/>
    <col min="5372" max="5372" width="4.7109375" style="16" customWidth="1"/>
    <col min="5373" max="5373" width="7.7109375" style="16" customWidth="1"/>
    <col min="5374" max="5374" width="10.7109375" style="16" customWidth="1"/>
    <col min="5375" max="5375" width="9.7109375" style="16" customWidth="1"/>
    <col min="5376" max="5376" width="10.7109375" style="16" customWidth="1"/>
    <col min="5377" max="5377" width="9.7109375" style="16" customWidth="1"/>
    <col min="5378" max="5378" width="7.7109375" style="16" customWidth="1"/>
    <col min="5379" max="5379" width="10.7109375" style="16" customWidth="1"/>
    <col min="5380" max="5380" width="5.7109375" style="16" customWidth="1"/>
    <col min="5381" max="5381" width="10.7109375" style="16" customWidth="1"/>
    <col min="5382" max="5382" width="5.7109375" style="16" customWidth="1"/>
    <col min="5383" max="5383" width="10.7109375" style="16" customWidth="1"/>
    <col min="5384" max="5384" width="5.7109375" style="16" customWidth="1"/>
    <col min="5385" max="5385" width="8.7109375" style="16" customWidth="1"/>
    <col min="5386" max="5386" width="10.7109375" style="16" customWidth="1"/>
    <col min="5387" max="5387" width="5.7109375" style="16" customWidth="1"/>
    <col min="5388" max="5601" width="11.5703125" style="16"/>
    <col min="5602" max="5602" width="5.7109375" style="16" customWidth="1"/>
    <col min="5603" max="5603" width="30.7109375" style="16" customWidth="1"/>
    <col min="5604" max="5605" width="6.7109375" style="16" customWidth="1"/>
    <col min="5606" max="5606" width="4.7109375" style="16" customWidth="1"/>
    <col min="5607" max="5608" width="5.7109375" style="16" customWidth="1"/>
    <col min="5609" max="5609" width="7.7109375" style="16" customWidth="1"/>
    <col min="5610" max="5610" width="8.7109375" style="16" customWidth="1"/>
    <col min="5611" max="5612" width="9.7109375" style="16" customWidth="1"/>
    <col min="5613" max="5613" width="91.7109375" style="16" customWidth="1"/>
    <col min="5614" max="5614" width="5.7109375" style="16" customWidth="1"/>
    <col min="5615" max="5615" width="18.7109375" style="16" customWidth="1"/>
    <col min="5616" max="5616" width="2.7109375" style="16" customWidth="1"/>
    <col min="5617" max="5617" width="35.7109375" style="16" customWidth="1"/>
    <col min="5618" max="5618" width="2.7109375" style="16" customWidth="1"/>
    <col min="5619" max="5619" width="32.7109375" style="16" customWidth="1"/>
    <col min="5620" max="5620" width="4.7109375" style="16" customWidth="1"/>
    <col min="5621" max="5621" width="7.7109375" style="16" customWidth="1"/>
    <col min="5622" max="5622" width="4.7109375" style="16" customWidth="1"/>
    <col min="5623" max="5623" width="27.7109375" style="16" customWidth="1"/>
    <col min="5624" max="5624" width="4.7109375" style="16" customWidth="1"/>
    <col min="5625" max="5625" width="7.7109375" style="16" customWidth="1"/>
    <col min="5626" max="5626" width="4.7109375" style="16" customWidth="1"/>
    <col min="5627" max="5627" width="7.7109375" style="16" customWidth="1"/>
    <col min="5628" max="5628" width="4.7109375" style="16" customWidth="1"/>
    <col min="5629" max="5629" width="7.7109375" style="16" customWidth="1"/>
    <col min="5630" max="5630" width="10.7109375" style="16" customWidth="1"/>
    <col min="5631" max="5631" width="9.7109375" style="16" customWidth="1"/>
    <col min="5632" max="5632" width="10.7109375" style="16" customWidth="1"/>
    <col min="5633" max="5633" width="9.7109375" style="16" customWidth="1"/>
    <col min="5634" max="5634" width="7.7109375" style="16" customWidth="1"/>
    <col min="5635" max="5635" width="10.7109375" style="16" customWidth="1"/>
    <col min="5636" max="5636" width="5.7109375" style="16" customWidth="1"/>
    <col min="5637" max="5637" width="10.7109375" style="16" customWidth="1"/>
    <col min="5638" max="5638" width="5.7109375" style="16" customWidth="1"/>
    <col min="5639" max="5639" width="10.7109375" style="16" customWidth="1"/>
    <col min="5640" max="5640" width="5.7109375" style="16" customWidth="1"/>
    <col min="5641" max="5641" width="8.7109375" style="16" customWidth="1"/>
    <col min="5642" max="5642" width="10.7109375" style="16" customWidth="1"/>
    <col min="5643" max="5643" width="5.7109375" style="16" customWidth="1"/>
    <col min="5644" max="5857" width="11.5703125" style="16"/>
    <col min="5858" max="5858" width="5.7109375" style="16" customWidth="1"/>
    <col min="5859" max="5859" width="30.7109375" style="16" customWidth="1"/>
    <col min="5860" max="5861" width="6.7109375" style="16" customWidth="1"/>
    <col min="5862" max="5862" width="4.7109375" style="16" customWidth="1"/>
    <col min="5863" max="5864" width="5.7109375" style="16" customWidth="1"/>
    <col min="5865" max="5865" width="7.7109375" style="16" customWidth="1"/>
    <col min="5866" max="5866" width="8.7109375" style="16" customWidth="1"/>
    <col min="5867" max="5868" width="9.7109375" style="16" customWidth="1"/>
    <col min="5869" max="5869" width="91.7109375" style="16" customWidth="1"/>
    <col min="5870" max="5870" width="5.7109375" style="16" customWidth="1"/>
    <col min="5871" max="5871" width="18.7109375" style="16" customWidth="1"/>
    <col min="5872" max="5872" width="2.7109375" style="16" customWidth="1"/>
    <col min="5873" max="5873" width="35.7109375" style="16" customWidth="1"/>
    <col min="5874" max="5874" width="2.7109375" style="16" customWidth="1"/>
    <col min="5875" max="5875" width="32.7109375" style="16" customWidth="1"/>
    <col min="5876" max="5876" width="4.7109375" style="16" customWidth="1"/>
    <col min="5877" max="5877" width="7.7109375" style="16" customWidth="1"/>
    <col min="5878" max="5878" width="4.7109375" style="16" customWidth="1"/>
    <col min="5879" max="5879" width="27.7109375" style="16" customWidth="1"/>
    <col min="5880" max="5880" width="4.7109375" style="16" customWidth="1"/>
    <col min="5881" max="5881" width="7.7109375" style="16" customWidth="1"/>
    <col min="5882" max="5882" width="4.7109375" style="16" customWidth="1"/>
    <col min="5883" max="5883" width="7.7109375" style="16" customWidth="1"/>
    <col min="5884" max="5884" width="4.7109375" style="16" customWidth="1"/>
    <col min="5885" max="5885" width="7.7109375" style="16" customWidth="1"/>
    <col min="5886" max="5886" width="10.7109375" style="16" customWidth="1"/>
    <col min="5887" max="5887" width="9.7109375" style="16" customWidth="1"/>
    <col min="5888" max="5888" width="10.7109375" style="16" customWidth="1"/>
    <col min="5889" max="5889" width="9.7109375" style="16" customWidth="1"/>
    <col min="5890" max="5890" width="7.7109375" style="16" customWidth="1"/>
    <col min="5891" max="5891" width="10.7109375" style="16" customWidth="1"/>
    <col min="5892" max="5892" width="5.7109375" style="16" customWidth="1"/>
    <col min="5893" max="5893" width="10.7109375" style="16" customWidth="1"/>
    <col min="5894" max="5894" width="5.7109375" style="16" customWidth="1"/>
    <col min="5895" max="5895" width="10.7109375" style="16" customWidth="1"/>
    <col min="5896" max="5896" width="5.7109375" style="16" customWidth="1"/>
    <col min="5897" max="5897" width="8.7109375" style="16" customWidth="1"/>
    <col min="5898" max="5898" width="10.7109375" style="16" customWidth="1"/>
    <col min="5899" max="5899" width="5.7109375" style="16" customWidth="1"/>
    <col min="5900" max="6113" width="11.5703125" style="16"/>
    <col min="6114" max="6114" width="5.7109375" style="16" customWidth="1"/>
    <col min="6115" max="6115" width="30.7109375" style="16" customWidth="1"/>
    <col min="6116" max="6117" width="6.7109375" style="16" customWidth="1"/>
    <col min="6118" max="6118" width="4.7109375" style="16" customWidth="1"/>
    <col min="6119" max="6120" width="5.7109375" style="16" customWidth="1"/>
    <col min="6121" max="6121" width="7.7109375" style="16" customWidth="1"/>
    <col min="6122" max="6122" width="8.7109375" style="16" customWidth="1"/>
    <col min="6123" max="6124" width="9.7109375" style="16" customWidth="1"/>
    <col min="6125" max="6125" width="91.7109375" style="16" customWidth="1"/>
    <col min="6126" max="6126" width="5.7109375" style="16" customWidth="1"/>
    <col min="6127" max="6127" width="18.7109375" style="16" customWidth="1"/>
    <col min="6128" max="6128" width="2.7109375" style="16" customWidth="1"/>
    <col min="6129" max="6129" width="35.7109375" style="16" customWidth="1"/>
    <col min="6130" max="6130" width="2.7109375" style="16" customWidth="1"/>
    <col min="6131" max="6131" width="32.7109375" style="16" customWidth="1"/>
    <col min="6132" max="6132" width="4.7109375" style="16" customWidth="1"/>
    <col min="6133" max="6133" width="7.7109375" style="16" customWidth="1"/>
    <col min="6134" max="6134" width="4.7109375" style="16" customWidth="1"/>
    <col min="6135" max="6135" width="27.7109375" style="16" customWidth="1"/>
    <col min="6136" max="6136" width="4.7109375" style="16" customWidth="1"/>
    <col min="6137" max="6137" width="7.7109375" style="16" customWidth="1"/>
    <col min="6138" max="6138" width="4.7109375" style="16" customWidth="1"/>
    <col min="6139" max="6139" width="7.7109375" style="16" customWidth="1"/>
    <col min="6140" max="6140" width="4.7109375" style="16" customWidth="1"/>
    <col min="6141" max="6141" width="7.7109375" style="16" customWidth="1"/>
    <col min="6142" max="6142" width="10.7109375" style="16" customWidth="1"/>
    <col min="6143" max="6143" width="9.7109375" style="16" customWidth="1"/>
    <col min="6144" max="6144" width="10.7109375" style="16" customWidth="1"/>
    <col min="6145" max="6145" width="9.7109375" style="16" customWidth="1"/>
    <col min="6146" max="6146" width="7.7109375" style="16" customWidth="1"/>
    <col min="6147" max="6147" width="10.7109375" style="16" customWidth="1"/>
    <col min="6148" max="6148" width="5.7109375" style="16" customWidth="1"/>
    <col min="6149" max="6149" width="10.7109375" style="16" customWidth="1"/>
    <col min="6150" max="6150" width="5.7109375" style="16" customWidth="1"/>
    <col min="6151" max="6151" width="10.7109375" style="16" customWidth="1"/>
    <col min="6152" max="6152" width="5.7109375" style="16" customWidth="1"/>
    <col min="6153" max="6153" width="8.7109375" style="16" customWidth="1"/>
    <col min="6154" max="6154" width="10.7109375" style="16" customWidth="1"/>
    <col min="6155" max="6155" width="5.7109375" style="16" customWidth="1"/>
    <col min="6156" max="6369" width="11.5703125" style="16"/>
    <col min="6370" max="6370" width="5.7109375" style="16" customWidth="1"/>
    <col min="6371" max="6371" width="30.7109375" style="16" customWidth="1"/>
    <col min="6372" max="6373" width="6.7109375" style="16" customWidth="1"/>
    <col min="6374" max="6374" width="4.7109375" style="16" customWidth="1"/>
    <col min="6375" max="6376" width="5.7109375" style="16" customWidth="1"/>
    <col min="6377" max="6377" width="7.7109375" style="16" customWidth="1"/>
    <col min="6378" max="6378" width="8.7109375" style="16" customWidth="1"/>
    <col min="6379" max="6380" width="9.7109375" style="16" customWidth="1"/>
    <col min="6381" max="6381" width="91.7109375" style="16" customWidth="1"/>
    <col min="6382" max="6382" width="5.7109375" style="16" customWidth="1"/>
    <col min="6383" max="6383" width="18.7109375" style="16" customWidth="1"/>
    <col min="6384" max="6384" width="2.7109375" style="16" customWidth="1"/>
    <col min="6385" max="6385" width="35.7109375" style="16" customWidth="1"/>
    <col min="6386" max="6386" width="2.7109375" style="16" customWidth="1"/>
    <col min="6387" max="6387" width="32.7109375" style="16" customWidth="1"/>
    <col min="6388" max="6388" width="4.7109375" style="16" customWidth="1"/>
    <col min="6389" max="6389" width="7.7109375" style="16" customWidth="1"/>
    <col min="6390" max="6390" width="4.7109375" style="16" customWidth="1"/>
    <col min="6391" max="6391" width="27.7109375" style="16" customWidth="1"/>
    <col min="6392" max="6392" width="4.7109375" style="16" customWidth="1"/>
    <col min="6393" max="6393" width="7.7109375" style="16" customWidth="1"/>
    <col min="6394" max="6394" width="4.7109375" style="16" customWidth="1"/>
    <col min="6395" max="6395" width="7.7109375" style="16" customWidth="1"/>
    <col min="6396" max="6396" width="4.7109375" style="16" customWidth="1"/>
    <col min="6397" max="6397" width="7.7109375" style="16" customWidth="1"/>
    <col min="6398" max="6398" width="10.7109375" style="16" customWidth="1"/>
    <col min="6399" max="6399" width="9.7109375" style="16" customWidth="1"/>
    <col min="6400" max="6400" width="10.7109375" style="16" customWidth="1"/>
    <col min="6401" max="6401" width="9.7109375" style="16" customWidth="1"/>
    <col min="6402" max="6402" width="7.7109375" style="16" customWidth="1"/>
    <col min="6403" max="6403" width="10.7109375" style="16" customWidth="1"/>
    <col min="6404" max="6404" width="5.7109375" style="16" customWidth="1"/>
    <col min="6405" max="6405" width="10.7109375" style="16" customWidth="1"/>
    <col min="6406" max="6406" width="5.7109375" style="16" customWidth="1"/>
    <col min="6407" max="6407" width="10.7109375" style="16" customWidth="1"/>
    <col min="6408" max="6408" width="5.7109375" style="16" customWidth="1"/>
    <col min="6409" max="6409" width="8.7109375" style="16" customWidth="1"/>
    <col min="6410" max="6410" width="10.7109375" style="16" customWidth="1"/>
    <col min="6411" max="6411" width="5.7109375" style="16" customWidth="1"/>
    <col min="6412" max="6625" width="11.5703125" style="16"/>
    <col min="6626" max="6626" width="5.7109375" style="16" customWidth="1"/>
    <col min="6627" max="6627" width="30.7109375" style="16" customWidth="1"/>
    <col min="6628" max="6629" width="6.7109375" style="16" customWidth="1"/>
    <col min="6630" max="6630" width="4.7109375" style="16" customWidth="1"/>
    <col min="6631" max="6632" width="5.7109375" style="16" customWidth="1"/>
    <col min="6633" max="6633" width="7.7109375" style="16" customWidth="1"/>
    <col min="6634" max="6634" width="8.7109375" style="16" customWidth="1"/>
    <col min="6635" max="6636" width="9.7109375" style="16" customWidth="1"/>
    <col min="6637" max="6637" width="91.7109375" style="16" customWidth="1"/>
    <col min="6638" max="6638" width="5.7109375" style="16" customWidth="1"/>
    <col min="6639" max="6639" width="18.7109375" style="16" customWidth="1"/>
    <col min="6640" max="6640" width="2.7109375" style="16" customWidth="1"/>
    <col min="6641" max="6641" width="35.7109375" style="16" customWidth="1"/>
    <col min="6642" max="6642" width="2.7109375" style="16" customWidth="1"/>
    <col min="6643" max="6643" width="32.7109375" style="16" customWidth="1"/>
    <col min="6644" max="6644" width="4.7109375" style="16" customWidth="1"/>
    <col min="6645" max="6645" width="7.7109375" style="16" customWidth="1"/>
    <col min="6646" max="6646" width="4.7109375" style="16" customWidth="1"/>
    <col min="6647" max="6647" width="27.7109375" style="16" customWidth="1"/>
    <col min="6648" max="6648" width="4.7109375" style="16" customWidth="1"/>
    <col min="6649" max="6649" width="7.7109375" style="16" customWidth="1"/>
    <col min="6650" max="6650" width="4.7109375" style="16" customWidth="1"/>
    <col min="6651" max="6651" width="7.7109375" style="16" customWidth="1"/>
    <col min="6652" max="6652" width="4.7109375" style="16" customWidth="1"/>
    <col min="6653" max="6653" width="7.7109375" style="16" customWidth="1"/>
    <col min="6654" max="6654" width="10.7109375" style="16" customWidth="1"/>
    <col min="6655" max="6655" width="9.7109375" style="16" customWidth="1"/>
    <col min="6656" max="6656" width="10.7109375" style="16" customWidth="1"/>
    <col min="6657" max="6657" width="9.7109375" style="16" customWidth="1"/>
    <col min="6658" max="6658" width="7.7109375" style="16" customWidth="1"/>
    <col min="6659" max="6659" width="10.7109375" style="16" customWidth="1"/>
    <col min="6660" max="6660" width="5.7109375" style="16" customWidth="1"/>
    <col min="6661" max="6661" width="10.7109375" style="16" customWidth="1"/>
    <col min="6662" max="6662" width="5.7109375" style="16" customWidth="1"/>
    <col min="6663" max="6663" width="10.7109375" style="16" customWidth="1"/>
    <col min="6664" max="6664" width="5.7109375" style="16" customWidth="1"/>
    <col min="6665" max="6665" width="8.7109375" style="16" customWidth="1"/>
    <col min="6666" max="6666" width="10.7109375" style="16" customWidth="1"/>
    <col min="6667" max="6667" width="5.7109375" style="16" customWidth="1"/>
    <col min="6668" max="6881" width="11.5703125" style="16"/>
    <col min="6882" max="6882" width="5.7109375" style="16" customWidth="1"/>
    <col min="6883" max="6883" width="30.7109375" style="16" customWidth="1"/>
    <col min="6884" max="6885" width="6.7109375" style="16" customWidth="1"/>
    <col min="6886" max="6886" width="4.7109375" style="16" customWidth="1"/>
    <col min="6887" max="6888" width="5.7109375" style="16" customWidth="1"/>
    <col min="6889" max="6889" width="7.7109375" style="16" customWidth="1"/>
    <col min="6890" max="6890" width="8.7109375" style="16" customWidth="1"/>
    <col min="6891" max="6892" width="9.7109375" style="16" customWidth="1"/>
    <col min="6893" max="6893" width="91.7109375" style="16" customWidth="1"/>
    <col min="6894" max="6894" width="5.7109375" style="16" customWidth="1"/>
    <col min="6895" max="6895" width="18.7109375" style="16" customWidth="1"/>
    <col min="6896" max="6896" width="2.7109375" style="16" customWidth="1"/>
    <col min="6897" max="6897" width="35.7109375" style="16" customWidth="1"/>
    <col min="6898" max="6898" width="2.7109375" style="16" customWidth="1"/>
    <col min="6899" max="6899" width="32.7109375" style="16" customWidth="1"/>
    <col min="6900" max="6900" width="4.7109375" style="16" customWidth="1"/>
    <col min="6901" max="6901" width="7.7109375" style="16" customWidth="1"/>
    <col min="6902" max="6902" width="4.7109375" style="16" customWidth="1"/>
    <col min="6903" max="6903" width="27.7109375" style="16" customWidth="1"/>
    <col min="6904" max="6904" width="4.7109375" style="16" customWidth="1"/>
    <col min="6905" max="6905" width="7.7109375" style="16" customWidth="1"/>
    <col min="6906" max="6906" width="4.7109375" style="16" customWidth="1"/>
    <col min="6907" max="6907" width="7.7109375" style="16" customWidth="1"/>
    <col min="6908" max="6908" width="4.7109375" style="16" customWidth="1"/>
    <col min="6909" max="6909" width="7.7109375" style="16" customWidth="1"/>
    <col min="6910" max="6910" width="10.7109375" style="16" customWidth="1"/>
    <col min="6911" max="6911" width="9.7109375" style="16" customWidth="1"/>
    <col min="6912" max="6912" width="10.7109375" style="16" customWidth="1"/>
    <col min="6913" max="6913" width="9.7109375" style="16" customWidth="1"/>
    <col min="6914" max="6914" width="7.7109375" style="16" customWidth="1"/>
    <col min="6915" max="6915" width="10.7109375" style="16" customWidth="1"/>
    <col min="6916" max="6916" width="5.7109375" style="16" customWidth="1"/>
    <col min="6917" max="6917" width="10.7109375" style="16" customWidth="1"/>
    <col min="6918" max="6918" width="5.7109375" style="16" customWidth="1"/>
    <col min="6919" max="6919" width="10.7109375" style="16" customWidth="1"/>
    <col min="6920" max="6920" width="5.7109375" style="16" customWidth="1"/>
    <col min="6921" max="6921" width="8.7109375" style="16" customWidth="1"/>
    <col min="6922" max="6922" width="10.7109375" style="16" customWidth="1"/>
    <col min="6923" max="6923" width="5.7109375" style="16" customWidth="1"/>
    <col min="6924" max="7137" width="11.5703125" style="16"/>
    <col min="7138" max="7138" width="5.7109375" style="16" customWidth="1"/>
    <col min="7139" max="7139" width="30.7109375" style="16" customWidth="1"/>
    <col min="7140" max="7141" width="6.7109375" style="16" customWidth="1"/>
    <col min="7142" max="7142" width="4.7109375" style="16" customWidth="1"/>
    <col min="7143" max="7144" width="5.7109375" style="16" customWidth="1"/>
    <col min="7145" max="7145" width="7.7109375" style="16" customWidth="1"/>
    <col min="7146" max="7146" width="8.7109375" style="16" customWidth="1"/>
    <col min="7147" max="7148" width="9.7109375" style="16" customWidth="1"/>
    <col min="7149" max="7149" width="91.7109375" style="16" customWidth="1"/>
    <col min="7150" max="7150" width="5.7109375" style="16" customWidth="1"/>
    <col min="7151" max="7151" width="18.7109375" style="16" customWidth="1"/>
    <col min="7152" max="7152" width="2.7109375" style="16" customWidth="1"/>
    <col min="7153" max="7153" width="35.7109375" style="16" customWidth="1"/>
    <col min="7154" max="7154" width="2.7109375" style="16" customWidth="1"/>
    <col min="7155" max="7155" width="32.7109375" style="16" customWidth="1"/>
    <col min="7156" max="7156" width="4.7109375" style="16" customWidth="1"/>
    <col min="7157" max="7157" width="7.7109375" style="16" customWidth="1"/>
    <col min="7158" max="7158" width="4.7109375" style="16" customWidth="1"/>
    <col min="7159" max="7159" width="27.7109375" style="16" customWidth="1"/>
    <col min="7160" max="7160" width="4.7109375" style="16" customWidth="1"/>
    <col min="7161" max="7161" width="7.7109375" style="16" customWidth="1"/>
    <col min="7162" max="7162" width="4.7109375" style="16" customWidth="1"/>
    <col min="7163" max="7163" width="7.7109375" style="16" customWidth="1"/>
    <col min="7164" max="7164" width="4.7109375" style="16" customWidth="1"/>
    <col min="7165" max="7165" width="7.7109375" style="16" customWidth="1"/>
    <col min="7166" max="7166" width="10.7109375" style="16" customWidth="1"/>
    <col min="7167" max="7167" width="9.7109375" style="16" customWidth="1"/>
    <col min="7168" max="7168" width="10.7109375" style="16" customWidth="1"/>
    <col min="7169" max="7169" width="9.7109375" style="16" customWidth="1"/>
    <col min="7170" max="7170" width="7.7109375" style="16" customWidth="1"/>
    <col min="7171" max="7171" width="10.7109375" style="16" customWidth="1"/>
    <col min="7172" max="7172" width="5.7109375" style="16" customWidth="1"/>
    <col min="7173" max="7173" width="10.7109375" style="16" customWidth="1"/>
    <col min="7174" max="7174" width="5.7109375" style="16" customWidth="1"/>
    <col min="7175" max="7175" width="10.7109375" style="16" customWidth="1"/>
    <col min="7176" max="7176" width="5.7109375" style="16" customWidth="1"/>
    <col min="7177" max="7177" width="8.7109375" style="16" customWidth="1"/>
    <col min="7178" max="7178" width="10.7109375" style="16" customWidth="1"/>
    <col min="7179" max="7179" width="5.7109375" style="16" customWidth="1"/>
    <col min="7180" max="7393" width="11.5703125" style="16"/>
    <col min="7394" max="7394" width="5.7109375" style="16" customWidth="1"/>
    <col min="7395" max="7395" width="30.7109375" style="16" customWidth="1"/>
    <col min="7396" max="7397" width="6.7109375" style="16" customWidth="1"/>
    <col min="7398" max="7398" width="4.7109375" style="16" customWidth="1"/>
    <col min="7399" max="7400" width="5.7109375" style="16" customWidth="1"/>
    <col min="7401" max="7401" width="7.7109375" style="16" customWidth="1"/>
    <col min="7402" max="7402" width="8.7109375" style="16" customWidth="1"/>
    <col min="7403" max="7404" width="9.7109375" style="16" customWidth="1"/>
    <col min="7405" max="7405" width="91.7109375" style="16" customWidth="1"/>
    <col min="7406" max="7406" width="5.7109375" style="16" customWidth="1"/>
    <col min="7407" max="7407" width="18.7109375" style="16" customWidth="1"/>
    <col min="7408" max="7408" width="2.7109375" style="16" customWidth="1"/>
    <col min="7409" max="7409" width="35.7109375" style="16" customWidth="1"/>
    <col min="7410" max="7410" width="2.7109375" style="16" customWidth="1"/>
    <col min="7411" max="7411" width="32.7109375" style="16" customWidth="1"/>
    <col min="7412" max="7412" width="4.7109375" style="16" customWidth="1"/>
    <col min="7413" max="7413" width="7.7109375" style="16" customWidth="1"/>
    <col min="7414" max="7414" width="4.7109375" style="16" customWidth="1"/>
    <col min="7415" max="7415" width="27.7109375" style="16" customWidth="1"/>
    <col min="7416" max="7416" width="4.7109375" style="16" customWidth="1"/>
    <col min="7417" max="7417" width="7.7109375" style="16" customWidth="1"/>
    <col min="7418" max="7418" width="4.7109375" style="16" customWidth="1"/>
    <col min="7419" max="7419" width="7.7109375" style="16" customWidth="1"/>
    <col min="7420" max="7420" width="4.7109375" style="16" customWidth="1"/>
    <col min="7421" max="7421" width="7.7109375" style="16" customWidth="1"/>
    <col min="7422" max="7422" width="10.7109375" style="16" customWidth="1"/>
    <col min="7423" max="7423" width="9.7109375" style="16" customWidth="1"/>
    <col min="7424" max="7424" width="10.7109375" style="16" customWidth="1"/>
    <col min="7425" max="7425" width="9.7109375" style="16" customWidth="1"/>
    <col min="7426" max="7426" width="7.7109375" style="16" customWidth="1"/>
    <col min="7427" max="7427" width="10.7109375" style="16" customWidth="1"/>
    <col min="7428" max="7428" width="5.7109375" style="16" customWidth="1"/>
    <col min="7429" max="7429" width="10.7109375" style="16" customWidth="1"/>
    <col min="7430" max="7430" width="5.7109375" style="16" customWidth="1"/>
    <col min="7431" max="7431" width="10.7109375" style="16" customWidth="1"/>
    <col min="7432" max="7432" width="5.7109375" style="16" customWidth="1"/>
    <col min="7433" max="7433" width="8.7109375" style="16" customWidth="1"/>
    <col min="7434" max="7434" width="10.7109375" style="16" customWidth="1"/>
    <col min="7435" max="7435" width="5.7109375" style="16" customWidth="1"/>
    <col min="7436" max="7649" width="11.5703125" style="16"/>
    <col min="7650" max="7650" width="5.7109375" style="16" customWidth="1"/>
    <col min="7651" max="7651" width="30.7109375" style="16" customWidth="1"/>
    <col min="7652" max="7653" width="6.7109375" style="16" customWidth="1"/>
    <col min="7654" max="7654" width="4.7109375" style="16" customWidth="1"/>
    <col min="7655" max="7656" width="5.7109375" style="16" customWidth="1"/>
    <col min="7657" max="7657" width="7.7109375" style="16" customWidth="1"/>
    <col min="7658" max="7658" width="8.7109375" style="16" customWidth="1"/>
    <col min="7659" max="7660" width="9.7109375" style="16" customWidth="1"/>
    <col min="7661" max="7661" width="91.7109375" style="16" customWidth="1"/>
    <col min="7662" max="7662" width="5.7109375" style="16" customWidth="1"/>
    <col min="7663" max="7663" width="18.7109375" style="16" customWidth="1"/>
    <col min="7664" max="7664" width="2.7109375" style="16" customWidth="1"/>
    <col min="7665" max="7665" width="35.7109375" style="16" customWidth="1"/>
    <col min="7666" max="7666" width="2.7109375" style="16" customWidth="1"/>
    <col min="7667" max="7667" width="32.7109375" style="16" customWidth="1"/>
    <col min="7668" max="7668" width="4.7109375" style="16" customWidth="1"/>
    <col min="7669" max="7669" width="7.7109375" style="16" customWidth="1"/>
    <col min="7670" max="7670" width="4.7109375" style="16" customWidth="1"/>
    <col min="7671" max="7671" width="27.7109375" style="16" customWidth="1"/>
    <col min="7672" max="7672" width="4.7109375" style="16" customWidth="1"/>
    <col min="7673" max="7673" width="7.7109375" style="16" customWidth="1"/>
    <col min="7674" max="7674" width="4.7109375" style="16" customWidth="1"/>
    <col min="7675" max="7675" width="7.7109375" style="16" customWidth="1"/>
    <col min="7676" max="7676" width="4.7109375" style="16" customWidth="1"/>
    <col min="7677" max="7677" width="7.7109375" style="16" customWidth="1"/>
    <col min="7678" max="7678" width="10.7109375" style="16" customWidth="1"/>
    <col min="7679" max="7679" width="9.7109375" style="16" customWidth="1"/>
    <col min="7680" max="7680" width="10.7109375" style="16" customWidth="1"/>
    <col min="7681" max="7681" width="9.7109375" style="16" customWidth="1"/>
    <col min="7682" max="7682" width="7.7109375" style="16" customWidth="1"/>
    <col min="7683" max="7683" width="10.7109375" style="16" customWidth="1"/>
    <col min="7684" max="7684" width="5.7109375" style="16" customWidth="1"/>
    <col min="7685" max="7685" width="10.7109375" style="16" customWidth="1"/>
    <col min="7686" max="7686" width="5.7109375" style="16" customWidth="1"/>
    <col min="7687" max="7687" width="10.7109375" style="16" customWidth="1"/>
    <col min="7688" max="7688" width="5.7109375" style="16" customWidth="1"/>
    <col min="7689" max="7689" width="8.7109375" style="16" customWidth="1"/>
    <col min="7690" max="7690" width="10.7109375" style="16" customWidth="1"/>
    <col min="7691" max="7691" width="5.7109375" style="16" customWidth="1"/>
    <col min="7692" max="7905" width="11.5703125" style="16"/>
    <col min="7906" max="7906" width="5.7109375" style="16" customWidth="1"/>
    <col min="7907" max="7907" width="30.7109375" style="16" customWidth="1"/>
    <col min="7908" max="7909" width="6.7109375" style="16" customWidth="1"/>
    <col min="7910" max="7910" width="4.7109375" style="16" customWidth="1"/>
    <col min="7911" max="7912" width="5.7109375" style="16" customWidth="1"/>
    <col min="7913" max="7913" width="7.7109375" style="16" customWidth="1"/>
    <col min="7914" max="7914" width="8.7109375" style="16" customWidth="1"/>
    <col min="7915" max="7916" width="9.7109375" style="16" customWidth="1"/>
    <col min="7917" max="7917" width="91.7109375" style="16" customWidth="1"/>
    <col min="7918" max="7918" width="5.7109375" style="16" customWidth="1"/>
    <col min="7919" max="7919" width="18.7109375" style="16" customWidth="1"/>
    <col min="7920" max="7920" width="2.7109375" style="16" customWidth="1"/>
    <col min="7921" max="7921" width="35.7109375" style="16" customWidth="1"/>
    <col min="7922" max="7922" width="2.7109375" style="16" customWidth="1"/>
    <col min="7923" max="7923" width="32.7109375" style="16" customWidth="1"/>
    <col min="7924" max="7924" width="4.7109375" style="16" customWidth="1"/>
    <col min="7925" max="7925" width="7.7109375" style="16" customWidth="1"/>
    <col min="7926" max="7926" width="4.7109375" style="16" customWidth="1"/>
    <col min="7927" max="7927" width="27.7109375" style="16" customWidth="1"/>
    <col min="7928" max="7928" width="4.7109375" style="16" customWidth="1"/>
    <col min="7929" max="7929" width="7.7109375" style="16" customWidth="1"/>
    <col min="7930" max="7930" width="4.7109375" style="16" customWidth="1"/>
    <col min="7931" max="7931" width="7.7109375" style="16" customWidth="1"/>
    <col min="7932" max="7932" width="4.7109375" style="16" customWidth="1"/>
    <col min="7933" max="7933" width="7.7109375" style="16" customWidth="1"/>
    <col min="7934" max="7934" width="10.7109375" style="16" customWidth="1"/>
    <col min="7935" max="7935" width="9.7109375" style="16" customWidth="1"/>
    <col min="7936" max="7936" width="10.7109375" style="16" customWidth="1"/>
    <col min="7937" max="7937" width="9.7109375" style="16" customWidth="1"/>
    <col min="7938" max="7938" width="7.7109375" style="16" customWidth="1"/>
    <col min="7939" max="7939" width="10.7109375" style="16" customWidth="1"/>
    <col min="7940" max="7940" width="5.7109375" style="16" customWidth="1"/>
    <col min="7941" max="7941" width="10.7109375" style="16" customWidth="1"/>
    <col min="7942" max="7942" width="5.7109375" style="16" customWidth="1"/>
    <col min="7943" max="7943" width="10.7109375" style="16" customWidth="1"/>
    <col min="7944" max="7944" width="5.7109375" style="16" customWidth="1"/>
    <col min="7945" max="7945" width="8.7109375" style="16" customWidth="1"/>
    <col min="7946" max="7946" width="10.7109375" style="16" customWidth="1"/>
    <col min="7947" max="7947" width="5.7109375" style="16" customWidth="1"/>
    <col min="7948" max="8161" width="11.5703125" style="16"/>
    <col min="8162" max="8162" width="5.7109375" style="16" customWidth="1"/>
    <col min="8163" max="8163" width="30.7109375" style="16" customWidth="1"/>
    <col min="8164" max="8165" width="6.7109375" style="16" customWidth="1"/>
    <col min="8166" max="8166" width="4.7109375" style="16" customWidth="1"/>
    <col min="8167" max="8168" width="5.7109375" style="16" customWidth="1"/>
    <col min="8169" max="8169" width="7.7109375" style="16" customWidth="1"/>
    <col min="8170" max="8170" width="8.7109375" style="16" customWidth="1"/>
    <col min="8171" max="8172" width="9.7109375" style="16" customWidth="1"/>
    <col min="8173" max="8173" width="91.7109375" style="16" customWidth="1"/>
    <col min="8174" max="8174" width="5.7109375" style="16" customWidth="1"/>
    <col min="8175" max="8175" width="18.7109375" style="16" customWidth="1"/>
    <col min="8176" max="8176" width="2.7109375" style="16" customWidth="1"/>
    <col min="8177" max="8177" width="35.7109375" style="16" customWidth="1"/>
    <col min="8178" max="8178" width="2.7109375" style="16" customWidth="1"/>
    <col min="8179" max="8179" width="32.7109375" style="16" customWidth="1"/>
    <col min="8180" max="8180" width="4.7109375" style="16" customWidth="1"/>
    <col min="8181" max="8181" width="7.7109375" style="16" customWidth="1"/>
    <col min="8182" max="8182" width="4.7109375" style="16" customWidth="1"/>
    <col min="8183" max="8183" width="27.7109375" style="16" customWidth="1"/>
    <col min="8184" max="8184" width="4.7109375" style="16" customWidth="1"/>
    <col min="8185" max="8185" width="7.7109375" style="16" customWidth="1"/>
    <col min="8186" max="8186" width="4.7109375" style="16" customWidth="1"/>
    <col min="8187" max="8187" width="7.7109375" style="16" customWidth="1"/>
    <col min="8188" max="8188" width="4.7109375" style="16" customWidth="1"/>
    <col min="8189" max="8189" width="7.7109375" style="16" customWidth="1"/>
    <col min="8190" max="8190" width="10.7109375" style="16" customWidth="1"/>
    <col min="8191" max="8191" width="9.7109375" style="16" customWidth="1"/>
    <col min="8192" max="8192" width="10.7109375" style="16" customWidth="1"/>
    <col min="8193" max="8193" width="9.7109375" style="16" customWidth="1"/>
    <col min="8194" max="8194" width="7.7109375" style="16" customWidth="1"/>
    <col min="8195" max="8195" width="10.7109375" style="16" customWidth="1"/>
    <col min="8196" max="8196" width="5.7109375" style="16" customWidth="1"/>
    <col min="8197" max="8197" width="10.7109375" style="16" customWidth="1"/>
    <col min="8198" max="8198" width="5.7109375" style="16" customWidth="1"/>
    <col min="8199" max="8199" width="10.7109375" style="16" customWidth="1"/>
    <col min="8200" max="8200" width="5.7109375" style="16" customWidth="1"/>
    <col min="8201" max="8201" width="8.7109375" style="16" customWidth="1"/>
    <col min="8202" max="8202" width="10.7109375" style="16" customWidth="1"/>
    <col min="8203" max="8203" width="5.7109375" style="16" customWidth="1"/>
    <col min="8204" max="8417" width="11.5703125" style="16"/>
    <col min="8418" max="8418" width="5.7109375" style="16" customWidth="1"/>
    <col min="8419" max="8419" width="30.7109375" style="16" customWidth="1"/>
    <col min="8420" max="8421" width="6.7109375" style="16" customWidth="1"/>
    <col min="8422" max="8422" width="4.7109375" style="16" customWidth="1"/>
    <col min="8423" max="8424" width="5.7109375" style="16" customWidth="1"/>
    <col min="8425" max="8425" width="7.7109375" style="16" customWidth="1"/>
    <col min="8426" max="8426" width="8.7109375" style="16" customWidth="1"/>
    <col min="8427" max="8428" width="9.7109375" style="16" customWidth="1"/>
    <col min="8429" max="8429" width="91.7109375" style="16" customWidth="1"/>
    <col min="8430" max="8430" width="5.7109375" style="16" customWidth="1"/>
    <col min="8431" max="8431" width="18.7109375" style="16" customWidth="1"/>
    <col min="8432" max="8432" width="2.7109375" style="16" customWidth="1"/>
    <col min="8433" max="8433" width="35.7109375" style="16" customWidth="1"/>
    <col min="8434" max="8434" width="2.7109375" style="16" customWidth="1"/>
    <col min="8435" max="8435" width="32.7109375" style="16" customWidth="1"/>
    <col min="8436" max="8436" width="4.7109375" style="16" customWidth="1"/>
    <col min="8437" max="8437" width="7.7109375" style="16" customWidth="1"/>
    <col min="8438" max="8438" width="4.7109375" style="16" customWidth="1"/>
    <col min="8439" max="8439" width="27.7109375" style="16" customWidth="1"/>
    <col min="8440" max="8440" width="4.7109375" style="16" customWidth="1"/>
    <col min="8441" max="8441" width="7.7109375" style="16" customWidth="1"/>
    <col min="8442" max="8442" width="4.7109375" style="16" customWidth="1"/>
    <col min="8443" max="8443" width="7.7109375" style="16" customWidth="1"/>
    <col min="8444" max="8444" width="4.7109375" style="16" customWidth="1"/>
    <col min="8445" max="8445" width="7.7109375" style="16" customWidth="1"/>
    <col min="8446" max="8446" width="10.7109375" style="16" customWidth="1"/>
    <col min="8447" max="8447" width="9.7109375" style="16" customWidth="1"/>
    <col min="8448" max="8448" width="10.7109375" style="16" customWidth="1"/>
    <col min="8449" max="8449" width="9.7109375" style="16" customWidth="1"/>
    <col min="8450" max="8450" width="7.7109375" style="16" customWidth="1"/>
    <col min="8451" max="8451" width="10.7109375" style="16" customWidth="1"/>
    <col min="8452" max="8452" width="5.7109375" style="16" customWidth="1"/>
    <col min="8453" max="8453" width="10.7109375" style="16" customWidth="1"/>
    <col min="8454" max="8454" width="5.7109375" style="16" customWidth="1"/>
    <col min="8455" max="8455" width="10.7109375" style="16" customWidth="1"/>
    <col min="8456" max="8456" width="5.7109375" style="16" customWidth="1"/>
    <col min="8457" max="8457" width="8.7109375" style="16" customWidth="1"/>
    <col min="8458" max="8458" width="10.7109375" style="16" customWidth="1"/>
    <col min="8459" max="8459" width="5.7109375" style="16" customWidth="1"/>
    <col min="8460" max="8673" width="11.5703125" style="16"/>
    <col min="8674" max="8674" width="5.7109375" style="16" customWidth="1"/>
    <col min="8675" max="8675" width="30.7109375" style="16" customWidth="1"/>
    <col min="8676" max="8677" width="6.7109375" style="16" customWidth="1"/>
    <col min="8678" max="8678" width="4.7109375" style="16" customWidth="1"/>
    <col min="8679" max="8680" width="5.7109375" style="16" customWidth="1"/>
    <col min="8681" max="8681" width="7.7109375" style="16" customWidth="1"/>
    <col min="8682" max="8682" width="8.7109375" style="16" customWidth="1"/>
    <col min="8683" max="8684" width="9.7109375" style="16" customWidth="1"/>
    <col min="8685" max="8685" width="91.7109375" style="16" customWidth="1"/>
    <col min="8686" max="8686" width="5.7109375" style="16" customWidth="1"/>
    <col min="8687" max="8687" width="18.7109375" style="16" customWidth="1"/>
    <col min="8688" max="8688" width="2.7109375" style="16" customWidth="1"/>
    <col min="8689" max="8689" width="35.7109375" style="16" customWidth="1"/>
    <col min="8690" max="8690" width="2.7109375" style="16" customWidth="1"/>
    <col min="8691" max="8691" width="32.7109375" style="16" customWidth="1"/>
    <col min="8692" max="8692" width="4.7109375" style="16" customWidth="1"/>
    <col min="8693" max="8693" width="7.7109375" style="16" customWidth="1"/>
    <col min="8694" max="8694" width="4.7109375" style="16" customWidth="1"/>
    <col min="8695" max="8695" width="27.7109375" style="16" customWidth="1"/>
    <col min="8696" max="8696" width="4.7109375" style="16" customWidth="1"/>
    <col min="8697" max="8697" width="7.7109375" style="16" customWidth="1"/>
    <col min="8698" max="8698" width="4.7109375" style="16" customWidth="1"/>
    <col min="8699" max="8699" width="7.7109375" style="16" customWidth="1"/>
    <col min="8700" max="8700" width="4.7109375" style="16" customWidth="1"/>
    <col min="8701" max="8701" width="7.7109375" style="16" customWidth="1"/>
    <col min="8702" max="8702" width="10.7109375" style="16" customWidth="1"/>
    <col min="8703" max="8703" width="9.7109375" style="16" customWidth="1"/>
    <col min="8704" max="8704" width="10.7109375" style="16" customWidth="1"/>
    <col min="8705" max="8705" width="9.7109375" style="16" customWidth="1"/>
    <col min="8706" max="8706" width="7.7109375" style="16" customWidth="1"/>
    <col min="8707" max="8707" width="10.7109375" style="16" customWidth="1"/>
    <col min="8708" max="8708" width="5.7109375" style="16" customWidth="1"/>
    <col min="8709" max="8709" width="10.7109375" style="16" customWidth="1"/>
    <col min="8710" max="8710" width="5.7109375" style="16" customWidth="1"/>
    <col min="8711" max="8711" width="10.7109375" style="16" customWidth="1"/>
    <col min="8712" max="8712" width="5.7109375" style="16" customWidth="1"/>
    <col min="8713" max="8713" width="8.7109375" style="16" customWidth="1"/>
    <col min="8714" max="8714" width="10.7109375" style="16" customWidth="1"/>
    <col min="8715" max="8715" width="5.7109375" style="16" customWidth="1"/>
    <col min="8716" max="8929" width="11.5703125" style="16"/>
    <col min="8930" max="8930" width="5.7109375" style="16" customWidth="1"/>
    <col min="8931" max="8931" width="30.7109375" style="16" customWidth="1"/>
    <col min="8932" max="8933" width="6.7109375" style="16" customWidth="1"/>
    <col min="8934" max="8934" width="4.7109375" style="16" customWidth="1"/>
    <col min="8935" max="8936" width="5.7109375" style="16" customWidth="1"/>
    <col min="8937" max="8937" width="7.7109375" style="16" customWidth="1"/>
    <col min="8938" max="8938" width="8.7109375" style="16" customWidth="1"/>
    <col min="8939" max="8940" width="9.7109375" style="16" customWidth="1"/>
    <col min="8941" max="8941" width="91.7109375" style="16" customWidth="1"/>
    <col min="8942" max="8942" width="5.7109375" style="16" customWidth="1"/>
    <col min="8943" max="8943" width="18.7109375" style="16" customWidth="1"/>
    <col min="8944" max="8944" width="2.7109375" style="16" customWidth="1"/>
    <col min="8945" max="8945" width="35.7109375" style="16" customWidth="1"/>
    <col min="8946" max="8946" width="2.7109375" style="16" customWidth="1"/>
    <col min="8947" max="8947" width="32.7109375" style="16" customWidth="1"/>
    <col min="8948" max="8948" width="4.7109375" style="16" customWidth="1"/>
    <col min="8949" max="8949" width="7.7109375" style="16" customWidth="1"/>
    <col min="8950" max="8950" width="4.7109375" style="16" customWidth="1"/>
    <col min="8951" max="8951" width="27.7109375" style="16" customWidth="1"/>
    <col min="8952" max="8952" width="4.7109375" style="16" customWidth="1"/>
    <col min="8953" max="8953" width="7.7109375" style="16" customWidth="1"/>
    <col min="8954" max="8954" width="4.7109375" style="16" customWidth="1"/>
    <col min="8955" max="8955" width="7.7109375" style="16" customWidth="1"/>
    <col min="8956" max="8956" width="4.7109375" style="16" customWidth="1"/>
    <col min="8957" max="8957" width="7.7109375" style="16" customWidth="1"/>
    <col min="8958" max="8958" width="10.7109375" style="16" customWidth="1"/>
    <col min="8959" max="8959" width="9.7109375" style="16" customWidth="1"/>
    <col min="8960" max="8960" width="10.7109375" style="16" customWidth="1"/>
    <col min="8961" max="8961" width="9.7109375" style="16" customWidth="1"/>
    <col min="8962" max="8962" width="7.7109375" style="16" customWidth="1"/>
    <col min="8963" max="8963" width="10.7109375" style="16" customWidth="1"/>
    <col min="8964" max="8964" width="5.7109375" style="16" customWidth="1"/>
    <col min="8965" max="8965" width="10.7109375" style="16" customWidth="1"/>
    <col min="8966" max="8966" width="5.7109375" style="16" customWidth="1"/>
    <col min="8967" max="8967" width="10.7109375" style="16" customWidth="1"/>
    <col min="8968" max="8968" width="5.7109375" style="16" customWidth="1"/>
    <col min="8969" max="8969" width="8.7109375" style="16" customWidth="1"/>
    <col min="8970" max="8970" width="10.7109375" style="16" customWidth="1"/>
    <col min="8971" max="8971" width="5.7109375" style="16" customWidth="1"/>
    <col min="8972" max="9185" width="11.5703125" style="16"/>
    <col min="9186" max="9186" width="5.7109375" style="16" customWidth="1"/>
    <col min="9187" max="9187" width="30.7109375" style="16" customWidth="1"/>
    <col min="9188" max="9189" width="6.7109375" style="16" customWidth="1"/>
    <col min="9190" max="9190" width="4.7109375" style="16" customWidth="1"/>
    <col min="9191" max="9192" width="5.7109375" style="16" customWidth="1"/>
    <col min="9193" max="9193" width="7.7109375" style="16" customWidth="1"/>
    <col min="9194" max="9194" width="8.7109375" style="16" customWidth="1"/>
    <col min="9195" max="9196" width="9.7109375" style="16" customWidth="1"/>
    <col min="9197" max="9197" width="91.7109375" style="16" customWidth="1"/>
    <col min="9198" max="9198" width="5.7109375" style="16" customWidth="1"/>
    <col min="9199" max="9199" width="18.7109375" style="16" customWidth="1"/>
    <col min="9200" max="9200" width="2.7109375" style="16" customWidth="1"/>
    <col min="9201" max="9201" width="35.7109375" style="16" customWidth="1"/>
    <col min="9202" max="9202" width="2.7109375" style="16" customWidth="1"/>
    <col min="9203" max="9203" width="32.7109375" style="16" customWidth="1"/>
    <col min="9204" max="9204" width="4.7109375" style="16" customWidth="1"/>
    <col min="9205" max="9205" width="7.7109375" style="16" customWidth="1"/>
    <col min="9206" max="9206" width="4.7109375" style="16" customWidth="1"/>
    <col min="9207" max="9207" width="27.7109375" style="16" customWidth="1"/>
    <col min="9208" max="9208" width="4.7109375" style="16" customWidth="1"/>
    <col min="9209" max="9209" width="7.7109375" style="16" customWidth="1"/>
    <col min="9210" max="9210" width="4.7109375" style="16" customWidth="1"/>
    <col min="9211" max="9211" width="7.7109375" style="16" customWidth="1"/>
    <col min="9212" max="9212" width="4.7109375" style="16" customWidth="1"/>
    <col min="9213" max="9213" width="7.7109375" style="16" customWidth="1"/>
    <col min="9214" max="9214" width="10.7109375" style="16" customWidth="1"/>
    <col min="9215" max="9215" width="9.7109375" style="16" customWidth="1"/>
    <col min="9216" max="9216" width="10.7109375" style="16" customWidth="1"/>
    <col min="9217" max="9217" width="9.7109375" style="16" customWidth="1"/>
    <col min="9218" max="9218" width="7.7109375" style="16" customWidth="1"/>
    <col min="9219" max="9219" width="10.7109375" style="16" customWidth="1"/>
    <col min="9220" max="9220" width="5.7109375" style="16" customWidth="1"/>
    <col min="9221" max="9221" width="10.7109375" style="16" customWidth="1"/>
    <col min="9222" max="9222" width="5.7109375" style="16" customWidth="1"/>
    <col min="9223" max="9223" width="10.7109375" style="16" customWidth="1"/>
    <col min="9224" max="9224" width="5.7109375" style="16" customWidth="1"/>
    <col min="9225" max="9225" width="8.7109375" style="16" customWidth="1"/>
    <col min="9226" max="9226" width="10.7109375" style="16" customWidth="1"/>
    <col min="9227" max="9227" width="5.7109375" style="16" customWidth="1"/>
    <col min="9228" max="9441" width="11.5703125" style="16"/>
    <col min="9442" max="9442" width="5.7109375" style="16" customWidth="1"/>
    <col min="9443" max="9443" width="30.7109375" style="16" customWidth="1"/>
    <col min="9444" max="9445" width="6.7109375" style="16" customWidth="1"/>
    <col min="9446" max="9446" width="4.7109375" style="16" customWidth="1"/>
    <col min="9447" max="9448" width="5.7109375" style="16" customWidth="1"/>
    <col min="9449" max="9449" width="7.7109375" style="16" customWidth="1"/>
    <col min="9450" max="9450" width="8.7109375" style="16" customWidth="1"/>
    <col min="9451" max="9452" width="9.7109375" style="16" customWidth="1"/>
    <col min="9453" max="9453" width="91.7109375" style="16" customWidth="1"/>
    <col min="9454" max="9454" width="5.7109375" style="16" customWidth="1"/>
    <col min="9455" max="9455" width="18.7109375" style="16" customWidth="1"/>
    <col min="9456" max="9456" width="2.7109375" style="16" customWidth="1"/>
    <col min="9457" max="9457" width="35.7109375" style="16" customWidth="1"/>
    <col min="9458" max="9458" width="2.7109375" style="16" customWidth="1"/>
    <col min="9459" max="9459" width="32.7109375" style="16" customWidth="1"/>
    <col min="9460" max="9460" width="4.7109375" style="16" customWidth="1"/>
    <col min="9461" max="9461" width="7.7109375" style="16" customWidth="1"/>
    <col min="9462" max="9462" width="4.7109375" style="16" customWidth="1"/>
    <col min="9463" max="9463" width="27.7109375" style="16" customWidth="1"/>
    <col min="9464" max="9464" width="4.7109375" style="16" customWidth="1"/>
    <col min="9465" max="9465" width="7.7109375" style="16" customWidth="1"/>
    <col min="9466" max="9466" width="4.7109375" style="16" customWidth="1"/>
    <col min="9467" max="9467" width="7.7109375" style="16" customWidth="1"/>
    <col min="9468" max="9468" width="4.7109375" style="16" customWidth="1"/>
    <col min="9469" max="9469" width="7.7109375" style="16" customWidth="1"/>
    <col min="9470" max="9470" width="10.7109375" style="16" customWidth="1"/>
    <col min="9471" max="9471" width="9.7109375" style="16" customWidth="1"/>
    <col min="9472" max="9472" width="10.7109375" style="16" customWidth="1"/>
    <col min="9473" max="9473" width="9.7109375" style="16" customWidth="1"/>
    <col min="9474" max="9474" width="7.7109375" style="16" customWidth="1"/>
    <col min="9475" max="9475" width="10.7109375" style="16" customWidth="1"/>
    <col min="9476" max="9476" width="5.7109375" style="16" customWidth="1"/>
    <col min="9477" max="9477" width="10.7109375" style="16" customWidth="1"/>
    <col min="9478" max="9478" width="5.7109375" style="16" customWidth="1"/>
    <col min="9479" max="9479" width="10.7109375" style="16" customWidth="1"/>
    <col min="9480" max="9480" width="5.7109375" style="16" customWidth="1"/>
    <col min="9481" max="9481" width="8.7109375" style="16" customWidth="1"/>
    <col min="9482" max="9482" width="10.7109375" style="16" customWidth="1"/>
    <col min="9483" max="9483" width="5.7109375" style="16" customWidth="1"/>
    <col min="9484" max="9697" width="11.5703125" style="16"/>
    <col min="9698" max="9698" width="5.7109375" style="16" customWidth="1"/>
    <col min="9699" max="9699" width="30.7109375" style="16" customWidth="1"/>
    <col min="9700" max="9701" width="6.7109375" style="16" customWidth="1"/>
    <col min="9702" max="9702" width="4.7109375" style="16" customWidth="1"/>
    <col min="9703" max="9704" width="5.7109375" style="16" customWidth="1"/>
    <col min="9705" max="9705" width="7.7109375" style="16" customWidth="1"/>
    <col min="9706" max="9706" width="8.7109375" style="16" customWidth="1"/>
    <col min="9707" max="9708" width="9.7109375" style="16" customWidth="1"/>
    <col min="9709" max="9709" width="91.7109375" style="16" customWidth="1"/>
    <col min="9710" max="9710" width="5.7109375" style="16" customWidth="1"/>
    <col min="9711" max="9711" width="18.7109375" style="16" customWidth="1"/>
    <col min="9712" max="9712" width="2.7109375" style="16" customWidth="1"/>
    <col min="9713" max="9713" width="35.7109375" style="16" customWidth="1"/>
    <col min="9714" max="9714" width="2.7109375" style="16" customWidth="1"/>
    <col min="9715" max="9715" width="32.7109375" style="16" customWidth="1"/>
    <col min="9716" max="9716" width="4.7109375" style="16" customWidth="1"/>
    <col min="9717" max="9717" width="7.7109375" style="16" customWidth="1"/>
    <col min="9718" max="9718" width="4.7109375" style="16" customWidth="1"/>
    <col min="9719" max="9719" width="27.7109375" style="16" customWidth="1"/>
    <col min="9720" max="9720" width="4.7109375" style="16" customWidth="1"/>
    <col min="9721" max="9721" width="7.7109375" style="16" customWidth="1"/>
    <col min="9722" max="9722" width="4.7109375" style="16" customWidth="1"/>
    <col min="9723" max="9723" width="7.7109375" style="16" customWidth="1"/>
    <col min="9724" max="9724" width="4.7109375" style="16" customWidth="1"/>
    <col min="9725" max="9725" width="7.7109375" style="16" customWidth="1"/>
    <col min="9726" max="9726" width="10.7109375" style="16" customWidth="1"/>
    <col min="9727" max="9727" width="9.7109375" style="16" customWidth="1"/>
    <col min="9728" max="9728" width="10.7109375" style="16" customWidth="1"/>
    <col min="9729" max="9729" width="9.7109375" style="16" customWidth="1"/>
    <col min="9730" max="9730" width="7.7109375" style="16" customWidth="1"/>
    <col min="9731" max="9731" width="10.7109375" style="16" customWidth="1"/>
    <col min="9732" max="9732" width="5.7109375" style="16" customWidth="1"/>
    <col min="9733" max="9733" width="10.7109375" style="16" customWidth="1"/>
    <col min="9734" max="9734" width="5.7109375" style="16" customWidth="1"/>
    <col min="9735" max="9735" width="10.7109375" style="16" customWidth="1"/>
    <col min="9736" max="9736" width="5.7109375" style="16" customWidth="1"/>
    <col min="9737" max="9737" width="8.7109375" style="16" customWidth="1"/>
    <col min="9738" max="9738" width="10.7109375" style="16" customWidth="1"/>
    <col min="9739" max="9739" width="5.7109375" style="16" customWidth="1"/>
    <col min="9740" max="9953" width="11.5703125" style="16"/>
    <col min="9954" max="9954" width="5.7109375" style="16" customWidth="1"/>
    <col min="9955" max="9955" width="30.7109375" style="16" customWidth="1"/>
    <col min="9956" max="9957" width="6.7109375" style="16" customWidth="1"/>
    <col min="9958" max="9958" width="4.7109375" style="16" customWidth="1"/>
    <col min="9959" max="9960" width="5.7109375" style="16" customWidth="1"/>
    <col min="9961" max="9961" width="7.7109375" style="16" customWidth="1"/>
    <col min="9962" max="9962" width="8.7109375" style="16" customWidth="1"/>
    <col min="9963" max="9964" width="9.7109375" style="16" customWidth="1"/>
    <col min="9965" max="9965" width="91.7109375" style="16" customWidth="1"/>
    <col min="9966" max="9966" width="5.7109375" style="16" customWidth="1"/>
    <col min="9967" max="9967" width="18.7109375" style="16" customWidth="1"/>
    <col min="9968" max="9968" width="2.7109375" style="16" customWidth="1"/>
    <col min="9969" max="9969" width="35.7109375" style="16" customWidth="1"/>
    <col min="9970" max="9970" width="2.7109375" style="16" customWidth="1"/>
    <col min="9971" max="9971" width="32.7109375" style="16" customWidth="1"/>
    <col min="9972" max="9972" width="4.7109375" style="16" customWidth="1"/>
    <col min="9973" max="9973" width="7.7109375" style="16" customWidth="1"/>
    <col min="9974" max="9974" width="4.7109375" style="16" customWidth="1"/>
    <col min="9975" max="9975" width="27.7109375" style="16" customWidth="1"/>
    <col min="9976" max="9976" width="4.7109375" style="16" customWidth="1"/>
    <col min="9977" max="9977" width="7.7109375" style="16" customWidth="1"/>
    <col min="9978" max="9978" width="4.7109375" style="16" customWidth="1"/>
    <col min="9979" max="9979" width="7.7109375" style="16" customWidth="1"/>
    <col min="9980" max="9980" width="4.7109375" style="16" customWidth="1"/>
    <col min="9981" max="9981" width="7.7109375" style="16" customWidth="1"/>
    <col min="9982" max="9982" width="10.7109375" style="16" customWidth="1"/>
    <col min="9983" max="9983" width="9.7109375" style="16" customWidth="1"/>
    <col min="9984" max="9984" width="10.7109375" style="16" customWidth="1"/>
    <col min="9985" max="9985" width="9.7109375" style="16" customWidth="1"/>
    <col min="9986" max="9986" width="7.7109375" style="16" customWidth="1"/>
    <col min="9987" max="9987" width="10.7109375" style="16" customWidth="1"/>
    <col min="9988" max="9988" width="5.7109375" style="16" customWidth="1"/>
    <col min="9989" max="9989" width="10.7109375" style="16" customWidth="1"/>
    <col min="9990" max="9990" width="5.7109375" style="16" customWidth="1"/>
    <col min="9991" max="9991" width="10.7109375" style="16" customWidth="1"/>
    <col min="9992" max="9992" width="5.7109375" style="16" customWidth="1"/>
    <col min="9993" max="9993" width="8.7109375" style="16" customWidth="1"/>
    <col min="9994" max="9994" width="10.7109375" style="16" customWidth="1"/>
    <col min="9995" max="9995" width="5.7109375" style="16" customWidth="1"/>
    <col min="9996" max="10209" width="11.5703125" style="16"/>
    <col min="10210" max="10210" width="5.7109375" style="16" customWidth="1"/>
    <col min="10211" max="10211" width="30.7109375" style="16" customWidth="1"/>
    <col min="10212" max="10213" width="6.7109375" style="16" customWidth="1"/>
    <col min="10214" max="10214" width="4.7109375" style="16" customWidth="1"/>
    <col min="10215" max="10216" width="5.7109375" style="16" customWidth="1"/>
    <col min="10217" max="10217" width="7.7109375" style="16" customWidth="1"/>
    <col min="10218" max="10218" width="8.7109375" style="16" customWidth="1"/>
    <col min="10219" max="10220" width="9.7109375" style="16" customWidth="1"/>
    <col min="10221" max="10221" width="91.7109375" style="16" customWidth="1"/>
    <col min="10222" max="10222" width="5.7109375" style="16" customWidth="1"/>
    <col min="10223" max="10223" width="18.7109375" style="16" customWidth="1"/>
    <col min="10224" max="10224" width="2.7109375" style="16" customWidth="1"/>
    <col min="10225" max="10225" width="35.7109375" style="16" customWidth="1"/>
    <col min="10226" max="10226" width="2.7109375" style="16" customWidth="1"/>
    <col min="10227" max="10227" width="32.7109375" style="16" customWidth="1"/>
    <col min="10228" max="10228" width="4.7109375" style="16" customWidth="1"/>
    <col min="10229" max="10229" width="7.7109375" style="16" customWidth="1"/>
    <col min="10230" max="10230" width="4.7109375" style="16" customWidth="1"/>
    <col min="10231" max="10231" width="27.7109375" style="16" customWidth="1"/>
    <col min="10232" max="10232" width="4.7109375" style="16" customWidth="1"/>
    <col min="10233" max="10233" width="7.7109375" style="16" customWidth="1"/>
    <col min="10234" max="10234" width="4.7109375" style="16" customWidth="1"/>
    <col min="10235" max="10235" width="7.7109375" style="16" customWidth="1"/>
    <col min="10236" max="10236" width="4.7109375" style="16" customWidth="1"/>
    <col min="10237" max="10237" width="7.7109375" style="16" customWidth="1"/>
    <col min="10238" max="10238" width="10.7109375" style="16" customWidth="1"/>
    <col min="10239" max="10239" width="9.7109375" style="16" customWidth="1"/>
    <col min="10240" max="10240" width="10.7109375" style="16" customWidth="1"/>
    <col min="10241" max="10241" width="9.7109375" style="16" customWidth="1"/>
    <col min="10242" max="10242" width="7.7109375" style="16" customWidth="1"/>
    <col min="10243" max="10243" width="10.7109375" style="16" customWidth="1"/>
    <col min="10244" max="10244" width="5.7109375" style="16" customWidth="1"/>
    <col min="10245" max="10245" width="10.7109375" style="16" customWidth="1"/>
    <col min="10246" max="10246" width="5.7109375" style="16" customWidth="1"/>
    <col min="10247" max="10247" width="10.7109375" style="16" customWidth="1"/>
    <col min="10248" max="10248" width="5.7109375" style="16" customWidth="1"/>
    <col min="10249" max="10249" width="8.7109375" style="16" customWidth="1"/>
    <col min="10250" max="10250" width="10.7109375" style="16" customWidth="1"/>
    <col min="10251" max="10251" width="5.7109375" style="16" customWidth="1"/>
    <col min="10252" max="10465" width="11.5703125" style="16"/>
    <col min="10466" max="10466" width="5.7109375" style="16" customWidth="1"/>
    <col min="10467" max="10467" width="30.7109375" style="16" customWidth="1"/>
    <col min="10468" max="10469" width="6.7109375" style="16" customWidth="1"/>
    <col min="10470" max="10470" width="4.7109375" style="16" customWidth="1"/>
    <col min="10471" max="10472" width="5.7109375" style="16" customWidth="1"/>
    <col min="10473" max="10473" width="7.7109375" style="16" customWidth="1"/>
    <col min="10474" max="10474" width="8.7109375" style="16" customWidth="1"/>
    <col min="10475" max="10476" width="9.7109375" style="16" customWidth="1"/>
    <col min="10477" max="10477" width="91.7109375" style="16" customWidth="1"/>
    <col min="10478" max="10478" width="5.7109375" style="16" customWidth="1"/>
    <col min="10479" max="10479" width="18.7109375" style="16" customWidth="1"/>
    <col min="10480" max="10480" width="2.7109375" style="16" customWidth="1"/>
    <col min="10481" max="10481" width="35.7109375" style="16" customWidth="1"/>
    <col min="10482" max="10482" width="2.7109375" style="16" customWidth="1"/>
    <col min="10483" max="10483" width="32.7109375" style="16" customWidth="1"/>
    <col min="10484" max="10484" width="4.7109375" style="16" customWidth="1"/>
    <col min="10485" max="10485" width="7.7109375" style="16" customWidth="1"/>
    <col min="10486" max="10486" width="4.7109375" style="16" customWidth="1"/>
    <col min="10487" max="10487" width="27.7109375" style="16" customWidth="1"/>
    <col min="10488" max="10488" width="4.7109375" style="16" customWidth="1"/>
    <col min="10489" max="10489" width="7.7109375" style="16" customWidth="1"/>
    <col min="10490" max="10490" width="4.7109375" style="16" customWidth="1"/>
    <col min="10491" max="10491" width="7.7109375" style="16" customWidth="1"/>
    <col min="10492" max="10492" width="4.7109375" style="16" customWidth="1"/>
    <col min="10493" max="10493" width="7.7109375" style="16" customWidth="1"/>
    <col min="10494" max="10494" width="10.7109375" style="16" customWidth="1"/>
    <col min="10495" max="10495" width="9.7109375" style="16" customWidth="1"/>
    <col min="10496" max="10496" width="10.7109375" style="16" customWidth="1"/>
    <col min="10497" max="10497" width="9.7109375" style="16" customWidth="1"/>
    <col min="10498" max="10498" width="7.7109375" style="16" customWidth="1"/>
    <col min="10499" max="10499" width="10.7109375" style="16" customWidth="1"/>
    <col min="10500" max="10500" width="5.7109375" style="16" customWidth="1"/>
    <col min="10501" max="10501" width="10.7109375" style="16" customWidth="1"/>
    <col min="10502" max="10502" width="5.7109375" style="16" customWidth="1"/>
    <col min="10503" max="10503" width="10.7109375" style="16" customWidth="1"/>
    <col min="10504" max="10504" width="5.7109375" style="16" customWidth="1"/>
    <col min="10505" max="10505" width="8.7109375" style="16" customWidth="1"/>
    <col min="10506" max="10506" width="10.7109375" style="16" customWidth="1"/>
    <col min="10507" max="10507" width="5.7109375" style="16" customWidth="1"/>
    <col min="10508" max="10721" width="11.5703125" style="16"/>
    <col min="10722" max="10722" width="5.7109375" style="16" customWidth="1"/>
    <col min="10723" max="10723" width="30.7109375" style="16" customWidth="1"/>
    <col min="10724" max="10725" width="6.7109375" style="16" customWidth="1"/>
    <col min="10726" max="10726" width="4.7109375" style="16" customWidth="1"/>
    <col min="10727" max="10728" width="5.7109375" style="16" customWidth="1"/>
    <col min="10729" max="10729" width="7.7109375" style="16" customWidth="1"/>
    <col min="10730" max="10730" width="8.7109375" style="16" customWidth="1"/>
    <col min="10731" max="10732" width="9.7109375" style="16" customWidth="1"/>
    <col min="10733" max="10733" width="91.7109375" style="16" customWidth="1"/>
    <col min="10734" max="10734" width="5.7109375" style="16" customWidth="1"/>
    <col min="10735" max="10735" width="18.7109375" style="16" customWidth="1"/>
    <col min="10736" max="10736" width="2.7109375" style="16" customWidth="1"/>
    <col min="10737" max="10737" width="35.7109375" style="16" customWidth="1"/>
    <col min="10738" max="10738" width="2.7109375" style="16" customWidth="1"/>
    <col min="10739" max="10739" width="32.7109375" style="16" customWidth="1"/>
    <col min="10740" max="10740" width="4.7109375" style="16" customWidth="1"/>
    <col min="10741" max="10741" width="7.7109375" style="16" customWidth="1"/>
    <col min="10742" max="10742" width="4.7109375" style="16" customWidth="1"/>
    <col min="10743" max="10743" width="27.7109375" style="16" customWidth="1"/>
    <col min="10744" max="10744" width="4.7109375" style="16" customWidth="1"/>
    <col min="10745" max="10745" width="7.7109375" style="16" customWidth="1"/>
    <col min="10746" max="10746" width="4.7109375" style="16" customWidth="1"/>
    <col min="10747" max="10747" width="7.7109375" style="16" customWidth="1"/>
    <col min="10748" max="10748" width="4.7109375" style="16" customWidth="1"/>
    <col min="10749" max="10749" width="7.7109375" style="16" customWidth="1"/>
    <col min="10750" max="10750" width="10.7109375" style="16" customWidth="1"/>
    <col min="10751" max="10751" width="9.7109375" style="16" customWidth="1"/>
    <col min="10752" max="10752" width="10.7109375" style="16" customWidth="1"/>
    <col min="10753" max="10753" width="9.7109375" style="16" customWidth="1"/>
    <col min="10754" max="10754" width="7.7109375" style="16" customWidth="1"/>
    <col min="10755" max="10755" width="10.7109375" style="16" customWidth="1"/>
    <col min="10756" max="10756" width="5.7109375" style="16" customWidth="1"/>
    <col min="10757" max="10757" width="10.7109375" style="16" customWidth="1"/>
    <col min="10758" max="10758" width="5.7109375" style="16" customWidth="1"/>
    <col min="10759" max="10759" width="10.7109375" style="16" customWidth="1"/>
    <col min="10760" max="10760" width="5.7109375" style="16" customWidth="1"/>
    <col min="10761" max="10761" width="8.7109375" style="16" customWidth="1"/>
    <col min="10762" max="10762" width="10.7109375" style="16" customWidth="1"/>
    <col min="10763" max="10763" width="5.7109375" style="16" customWidth="1"/>
    <col min="10764" max="10977" width="11.5703125" style="16"/>
    <col min="10978" max="10978" width="5.7109375" style="16" customWidth="1"/>
    <col min="10979" max="10979" width="30.7109375" style="16" customWidth="1"/>
    <col min="10980" max="10981" width="6.7109375" style="16" customWidth="1"/>
    <col min="10982" max="10982" width="4.7109375" style="16" customWidth="1"/>
    <col min="10983" max="10984" width="5.7109375" style="16" customWidth="1"/>
    <col min="10985" max="10985" width="7.7109375" style="16" customWidth="1"/>
    <col min="10986" max="10986" width="8.7109375" style="16" customWidth="1"/>
    <col min="10987" max="10988" width="9.7109375" style="16" customWidth="1"/>
    <col min="10989" max="10989" width="91.7109375" style="16" customWidth="1"/>
    <col min="10990" max="10990" width="5.7109375" style="16" customWidth="1"/>
    <col min="10991" max="10991" width="18.7109375" style="16" customWidth="1"/>
    <col min="10992" max="10992" width="2.7109375" style="16" customWidth="1"/>
    <col min="10993" max="10993" width="35.7109375" style="16" customWidth="1"/>
    <col min="10994" max="10994" width="2.7109375" style="16" customWidth="1"/>
    <col min="10995" max="10995" width="32.7109375" style="16" customWidth="1"/>
    <col min="10996" max="10996" width="4.7109375" style="16" customWidth="1"/>
    <col min="10997" max="10997" width="7.7109375" style="16" customWidth="1"/>
    <col min="10998" max="10998" width="4.7109375" style="16" customWidth="1"/>
    <col min="10999" max="10999" width="27.7109375" style="16" customWidth="1"/>
    <col min="11000" max="11000" width="4.7109375" style="16" customWidth="1"/>
    <col min="11001" max="11001" width="7.7109375" style="16" customWidth="1"/>
    <col min="11002" max="11002" width="4.7109375" style="16" customWidth="1"/>
    <col min="11003" max="11003" width="7.7109375" style="16" customWidth="1"/>
    <col min="11004" max="11004" width="4.7109375" style="16" customWidth="1"/>
    <col min="11005" max="11005" width="7.7109375" style="16" customWidth="1"/>
    <col min="11006" max="11006" width="10.7109375" style="16" customWidth="1"/>
    <col min="11007" max="11007" width="9.7109375" style="16" customWidth="1"/>
    <col min="11008" max="11008" width="10.7109375" style="16" customWidth="1"/>
    <col min="11009" max="11009" width="9.7109375" style="16" customWidth="1"/>
    <col min="11010" max="11010" width="7.7109375" style="16" customWidth="1"/>
    <col min="11011" max="11011" width="10.7109375" style="16" customWidth="1"/>
    <col min="11012" max="11012" width="5.7109375" style="16" customWidth="1"/>
    <col min="11013" max="11013" width="10.7109375" style="16" customWidth="1"/>
    <col min="11014" max="11014" width="5.7109375" style="16" customWidth="1"/>
    <col min="11015" max="11015" width="10.7109375" style="16" customWidth="1"/>
    <col min="11016" max="11016" width="5.7109375" style="16" customWidth="1"/>
    <col min="11017" max="11017" width="8.7109375" style="16" customWidth="1"/>
    <col min="11018" max="11018" width="10.7109375" style="16" customWidth="1"/>
    <col min="11019" max="11019" width="5.7109375" style="16" customWidth="1"/>
    <col min="11020" max="11233" width="11.5703125" style="16"/>
    <col min="11234" max="11234" width="5.7109375" style="16" customWidth="1"/>
    <col min="11235" max="11235" width="30.7109375" style="16" customWidth="1"/>
    <col min="11236" max="11237" width="6.7109375" style="16" customWidth="1"/>
    <col min="11238" max="11238" width="4.7109375" style="16" customWidth="1"/>
    <col min="11239" max="11240" width="5.7109375" style="16" customWidth="1"/>
    <col min="11241" max="11241" width="7.7109375" style="16" customWidth="1"/>
    <col min="11242" max="11242" width="8.7109375" style="16" customWidth="1"/>
    <col min="11243" max="11244" width="9.7109375" style="16" customWidth="1"/>
    <col min="11245" max="11245" width="91.7109375" style="16" customWidth="1"/>
    <col min="11246" max="11246" width="5.7109375" style="16" customWidth="1"/>
    <col min="11247" max="11247" width="18.7109375" style="16" customWidth="1"/>
    <col min="11248" max="11248" width="2.7109375" style="16" customWidth="1"/>
    <col min="11249" max="11249" width="35.7109375" style="16" customWidth="1"/>
    <col min="11250" max="11250" width="2.7109375" style="16" customWidth="1"/>
    <col min="11251" max="11251" width="32.7109375" style="16" customWidth="1"/>
    <col min="11252" max="11252" width="4.7109375" style="16" customWidth="1"/>
    <col min="11253" max="11253" width="7.7109375" style="16" customWidth="1"/>
    <col min="11254" max="11254" width="4.7109375" style="16" customWidth="1"/>
    <col min="11255" max="11255" width="27.7109375" style="16" customWidth="1"/>
    <col min="11256" max="11256" width="4.7109375" style="16" customWidth="1"/>
    <col min="11257" max="11257" width="7.7109375" style="16" customWidth="1"/>
    <col min="11258" max="11258" width="4.7109375" style="16" customWidth="1"/>
    <col min="11259" max="11259" width="7.7109375" style="16" customWidth="1"/>
    <col min="11260" max="11260" width="4.7109375" style="16" customWidth="1"/>
    <col min="11261" max="11261" width="7.7109375" style="16" customWidth="1"/>
    <col min="11262" max="11262" width="10.7109375" style="16" customWidth="1"/>
    <col min="11263" max="11263" width="9.7109375" style="16" customWidth="1"/>
    <col min="11264" max="11264" width="10.7109375" style="16" customWidth="1"/>
    <col min="11265" max="11265" width="9.7109375" style="16" customWidth="1"/>
    <col min="11266" max="11266" width="7.7109375" style="16" customWidth="1"/>
    <col min="11267" max="11267" width="10.7109375" style="16" customWidth="1"/>
    <col min="11268" max="11268" width="5.7109375" style="16" customWidth="1"/>
    <col min="11269" max="11269" width="10.7109375" style="16" customWidth="1"/>
    <col min="11270" max="11270" width="5.7109375" style="16" customWidth="1"/>
    <col min="11271" max="11271" width="10.7109375" style="16" customWidth="1"/>
    <col min="11272" max="11272" width="5.7109375" style="16" customWidth="1"/>
    <col min="11273" max="11273" width="8.7109375" style="16" customWidth="1"/>
    <col min="11274" max="11274" width="10.7109375" style="16" customWidth="1"/>
    <col min="11275" max="11275" width="5.7109375" style="16" customWidth="1"/>
    <col min="11276" max="11489" width="11.5703125" style="16"/>
    <col min="11490" max="11490" width="5.7109375" style="16" customWidth="1"/>
    <col min="11491" max="11491" width="30.7109375" style="16" customWidth="1"/>
    <col min="11492" max="11493" width="6.7109375" style="16" customWidth="1"/>
    <col min="11494" max="11494" width="4.7109375" style="16" customWidth="1"/>
    <col min="11495" max="11496" width="5.7109375" style="16" customWidth="1"/>
    <col min="11497" max="11497" width="7.7109375" style="16" customWidth="1"/>
    <col min="11498" max="11498" width="8.7109375" style="16" customWidth="1"/>
    <col min="11499" max="11500" width="9.7109375" style="16" customWidth="1"/>
    <col min="11501" max="11501" width="91.7109375" style="16" customWidth="1"/>
    <col min="11502" max="11502" width="5.7109375" style="16" customWidth="1"/>
    <col min="11503" max="11503" width="18.7109375" style="16" customWidth="1"/>
    <col min="11504" max="11504" width="2.7109375" style="16" customWidth="1"/>
    <col min="11505" max="11505" width="35.7109375" style="16" customWidth="1"/>
    <col min="11506" max="11506" width="2.7109375" style="16" customWidth="1"/>
    <col min="11507" max="11507" width="32.7109375" style="16" customWidth="1"/>
    <col min="11508" max="11508" width="4.7109375" style="16" customWidth="1"/>
    <col min="11509" max="11509" width="7.7109375" style="16" customWidth="1"/>
    <col min="11510" max="11510" width="4.7109375" style="16" customWidth="1"/>
    <col min="11511" max="11511" width="27.7109375" style="16" customWidth="1"/>
    <col min="11512" max="11512" width="4.7109375" style="16" customWidth="1"/>
    <col min="11513" max="11513" width="7.7109375" style="16" customWidth="1"/>
    <col min="11514" max="11514" width="4.7109375" style="16" customWidth="1"/>
    <col min="11515" max="11515" width="7.7109375" style="16" customWidth="1"/>
    <col min="11516" max="11516" width="4.7109375" style="16" customWidth="1"/>
    <col min="11517" max="11517" width="7.7109375" style="16" customWidth="1"/>
    <col min="11518" max="11518" width="10.7109375" style="16" customWidth="1"/>
    <col min="11519" max="11519" width="9.7109375" style="16" customWidth="1"/>
    <col min="11520" max="11520" width="10.7109375" style="16" customWidth="1"/>
    <col min="11521" max="11521" width="9.7109375" style="16" customWidth="1"/>
    <col min="11522" max="11522" width="7.7109375" style="16" customWidth="1"/>
    <col min="11523" max="11523" width="10.7109375" style="16" customWidth="1"/>
    <col min="11524" max="11524" width="5.7109375" style="16" customWidth="1"/>
    <col min="11525" max="11525" width="10.7109375" style="16" customWidth="1"/>
    <col min="11526" max="11526" width="5.7109375" style="16" customWidth="1"/>
    <col min="11527" max="11527" width="10.7109375" style="16" customWidth="1"/>
    <col min="11528" max="11528" width="5.7109375" style="16" customWidth="1"/>
    <col min="11529" max="11529" width="8.7109375" style="16" customWidth="1"/>
    <col min="11530" max="11530" width="10.7109375" style="16" customWidth="1"/>
    <col min="11531" max="11531" width="5.7109375" style="16" customWidth="1"/>
    <col min="11532" max="11745" width="11.5703125" style="16"/>
    <col min="11746" max="11746" width="5.7109375" style="16" customWidth="1"/>
    <col min="11747" max="11747" width="30.7109375" style="16" customWidth="1"/>
    <col min="11748" max="11749" width="6.7109375" style="16" customWidth="1"/>
    <col min="11750" max="11750" width="4.7109375" style="16" customWidth="1"/>
    <col min="11751" max="11752" width="5.7109375" style="16" customWidth="1"/>
    <col min="11753" max="11753" width="7.7109375" style="16" customWidth="1"/>
    <col min="11754" max="11754" width="8.7109375" style="16" customWidth="1"/>
    <col min="11755" max="11756" width="9.7109375" style="16" customWidth="1"/>
    <col min="11757" max="11757" width="91.7109375" style="16" customWidth="1"/>
    <col min="11758" max="11758" width="5.7109375" style="16" customWidth="1"/>
    <col min="11759" max="11759" width="18.7109375" style="16" customWidth="1"/>
    <col min="11760" max="11760" width="2.7109375" style="16" customWidth="1"/>
    <col min="11761" max="11761" width="35.7109375" style="16" customWidth="1"/>
    <col min="11762" max="11762" width="2.7109375" style="16" customWidth="1"/>
    <col min="11763" max="11763" width="32.7109375" style="16" customWidth="1"/>
    <col min="11764" max="11764" width="4.7109375" style="16" customWidth="1"/>
    <col min="11765" max="11765" width="7.7109375" style="16" customWidth="1"/>
    <col min="11766" max="11766" width="4.7109375" style="16" customWidth="1"/>
    <col min="11767" max="11767" width="27.7109375" style="16" customWidth="1"/>
    <col min="11768" max="11768" width="4.7109375" style="16" customWidth="1"/>
    <col min="11769" max="11769" width="7.7109375" style="16" customWidth="1"/>
    <col min="11770" max="11770" width="4.7109375" style="16" customWidth="1"/>
    <col min="11771" max="11771" width="7.7109375" style="16" customWidth="1"/>
    <col min="11772" max="11772" width="4.7109375" style="16" customWidth="1"/>
    <col min="11773" max="11773" width="7.7109375" style="16" customWidth="1"/>
    <col min="11774" max="11774" width="10.7109375" style="16" customWidth="1"/>
    <col min="11775" max="11775" width="9.7109375" style="16" customWidth="1"/>
    <col min="11776" max="11776" width="10.7109375" style="16" customWidth="1"/>
    <col min="11777" max="11777" width="9.7109375" style="16" customWidth="1"/>
    <col min="11778" max="11778" width="7.7109375" style="16" customWidth="1"/>
    <col min="11779" max="11779" width="10.7109375" style="16" customWidth="1"/>
    <col min="11780" max="11780" width="5.7109375" style="16" customWidth="1"/>
    <col min="11781" max="11781" width="10.7109375" style="16" customWidth="1"/>
    <col min="11782" max="11782" width="5.7109375" style="16" customWidth="1"/>
    <col min="11783" max="11783" width="10.7109375" style="16" customWidth="1"/>
    <col min="11784" max="11784" width="5.7109375" style="16" customWidth="1"/>
    <col min="11785" max="11785" width="8.7109375" style="16" customWidth="1"/>
    <col min="11786" max="11786" width="10.7109375" style="16" customWidth="1"/>
    <col min="11787" max="11787" width="5.7109375" style="16" customWidth="1"/>
    <col min="11788" max="12001" width="11.5703125" style="16"/>
    <col min="12002" max="12002" width="5.7109375" style="16" customWidth="1"/>
    <col min="12003" max="12003" width="30.7109375" style="16" customWidth="1"/>
    <col min="12004" max="12005" width="6.7109375" style="16" customWidth="1"/>
    <col min="12006" max="12006" width="4.7109375" style="16" customWidth="1"/>
    <col min="12007" max="12008" width="5.7109375" style="16" customWidth="1"/>
    <col min="12009" max="12009" width="7.7109375" style="16" customWidth="1"/>
    <col min="12010" max="12010" width="8.7109375" style="16" customWidth="1"/>
    <col min="12011" max="12012" width="9.7109375" style="16" customWidth="1"/>
    <col min="12013" max="12013" width="91.7109375" style="16" customWidth="1"/>
    <col min="12014" max="12014" width="5.7109375" style="16" customWidth="1"/>
    <col min="12015" max="12015" width="18.7109375" style="16" customWidth="1"/>
    <col min="12016" max="12016" width="2.7109375" style="16" customWidth="1"/>
    <col min="12017" max="12017" width="35.7109375" style="16" customWidth="1"/>
    <col min="12018" max="12018" width="2.7109375" style="16" customWidth="1"/>
    <col min="12019" max="12019" width="32.7109375" style="16" customWidth="1"/>
    <col min="12020" max="12020" width="4.7109375" style="16" customWidth="1"/>
    <col min="12021" max="12021" width="7.7109375" style="16" customWidth="1"/>
    <col min="12022" max="12022" width="4.7109375" style="16" customWidth="1"/>
    <col min="12023" max="12023" width="27.7109375" style="16" customWidth="1"/>
    <col min="12024" max="12024" width="4.7109375" style="16" customWidth="1"/>
    <col min="12025" max="12025" width="7.7109375" style="16" customWidth="1"/>
    <col min="12026" max="12026" width="4.7109375" style="16" customWidth="1"/>
    <col min="12027" max="12027" width="7.7109375" style="16" customWidth="1"/>
    <col min="12028" max="12028" width="4.7109375" style="16" customWidth="1"/>
    <col min="12029" max="12029" width="7.7109375" style="16" customWidth="1"/>
    <col min="12030" max="12030" width="10.7109375" style="16" customWidth="1"/>
    <col min="12031" max="12031" width="9.7109375" style="16" customWidth="1"/>
    <col min="12032" max="12032" width="10.7109375" style="16" customWidth="1"/>
    <col min="12033" max="12033" width="9.7109375" style="16" customWidth="1"/>
    <col min="12034" max="12034" width="7.7109375" style="16" customWidth="1"/>
    <col min="12035" max="12035" width="10.7109375" style="16" customWidth="1"/>
    <col min="12036" max="12036" width="5.7109375" style="16" customWidth="1"/>
    <col min="12037" max="12037" width="10.7109375" style="16" customWidth="1"/>
    <col min="12038" max="12038" width="5.7109375" style="16" customWidth="1"/>
    <col min="12039" max="12039" width="10.7109375" style="16" customWidth="1"/>
    <col min="12040" max="12040" width="5.7109375" style="16" customWidth="1"/>
    <col min="12041" max="12041" width="8.7109375" style="16" customWidth="1"/>
    <col min="12042" max="12042" width="10.7109375" style="16" customWidth="1"/>
    <col min="12043" max="12043" width="5.7109375" style="16" customWidth="1"/>
    <col min="12044" max="12257" width="11.5703125" style="16"/>
    <col min="12258" max="12258" width="5.7109375" style="16" customWidth="1"/>
    <col min="12259" max="12259" width="30.7109375" style="16" customWidth="1"/>
    <col min="12260" max="12261" width="6.7109375" style="16" customWidth="1"/>
    <col min="12262" max="12262" width="4.7109375" style="16" customWidth="1"/>
    <col min="12263" max="12264" width="5.7109375" style="16" customWidth="1"/>
    <col min="12265" max="12265" width="7.7109375" style="16" customWidth="1"/>
    <col min="12266" max="12266" width="8.7109375" style="16" customWidth="1"/>
    <col min="12267" max="12268" width="9.7109375" style="16" customWidth="1"/>
    <col min="12269" max="12269" width="91.7109375" style="16" customWidth="1"/>
    <col min="12270" max="12270" width="5.7109375" style="16" customWidth="1"/>
    <col min="12271" max="12271" width="18.7109375" style="16" customWidth="1"/>
    <col min="12272" max="12272" width="2.7109375" style="16" customWidth="1"/>
    <col min="12273" max="12273" width="35.7109375" style="16" customWidth="1"/>
    <col min="12274" max="12274" width="2.7109375" style="16" customWidth="1"/>
    <col min="12275" max="12275" width="32.7109375" style="16" customWidth="1"/>
    <col min="12276" max="12276" width="4.7109375" style="16" customWidth="1"/>
    <col min="12277" max="12277" width="7.7109375" style="16" customWidth="1"/>
    <col min="12278" max="12278" width="4.7109375" style="16" customWidth="1"/>
    <col min="12279" max="12279" width="27.7109375" style="16" customWidth="1"/>
    <col min="12280" max="12280" width="4.7109375" style="16" customWidth="1"/>
    <col min="12281" max="12281" width="7.7109375" style="16" customWidth="1"/>
    <col min="12282" max="12282" width="4.7109375" style="16" customWidth="1"/>
    <col min="12283" max="12283" width="7.7109375" style="16" customWidth="1"/>
    <col min="12284" max="12284" width="4.7109375" style="16" customWidth="1"/>
    <col min="12285" max="12285" width="7.7109375" style="16" customWidth="1"/>
    <col min="12286" max="12286" width="10.7109375" style="16" customWidth="1"/>
    <col min="12287" max="12287" width="9.7109375" style="16" customWidth="1"/>
    <col min="12288" max="12288" width="10.7109375" style="16" customWidth="1"/>
    <col min="12289" max="12289" width="9.7109375" style="16" customWidth="1"/>
    <col min="12290" max="12290" width="7.7109375" style="16" customWidth="1"/>
    <col min="12291" max="12291" width="10.7109375" style="16" customWidth="1"/>
    <col min="12292" max="12292" width="5.7109375" style="16" customWidth="1"/>
    <col min="12293" max="12293" width="10.7109375" style="16" customWidth="1"/>
    <col min="12294" max="12294" width="5.7109375" style="16" customWidth="1"/>
    <col min="12295" max="12295" width="10.7109375" style="16" customWidth="1"/>
    <col min="12296" max="12296" width="5.7109375" style="16" customWidth="1"/>
    <col min="12297" max="12297" width="8.7109375" style="16" customWidth="1"/>
    <col min="12298" max="12298" width="10.7109375" style="16" customWidth="1"/>
    <col min="12299" max="12299" width="5.7109375" style="16" customWidth="1"/>
    <col min="12300" max="12513" width="11.5703125" style="16"/>
    <col min="12514" max="12514" width="5.7109375" style="16" customWidth="1"/>
    <col min="12515" max="12515" width="30.7109375" style="16" customWidth="1"/>
    <col min="12516" max="12517" width="6.7109375" style="16" customWidth="1"/>
    <col min="12518" max="12518" width="4.7109375" style="16" customWidth="1"/>
    <col min="12519" max="12520" width="5.7109375" style="16" customWidth="1"/>
    <col min="12521" max="12521" width="7.7109375" style="16" customWidth="1"/>
    <col min="12522" max="12522" width="8.7109375" style="16" customWidth="1"/>
    <col min="12523" max="12524" width="9.7109375" style="16" customWidth="1"/>
    <col min="12525" max="12525" width="91.7109375" style="16" customWidth="1"/>
    <col min="12526" max="12526" width="5.7109375" style="16" customWidth="1"/>
    <col min="12527" max="12527" width="18.7109375" style="16" customWidth="1"/>
    <col min="12528" max="12528" width="2.7109375" style="16" customWidth="1"/>
    <col min="12529" max="12529" width="35.7109375" style="16" customWidth="1"/>
    <col min="12530" max="12530" width="2.7109375" style="16" customWidth="1"/>
    <col min="12531" max="12531" width="32.7109375" style="16" customWidth="1"/>
    <col min="12532" max="12532" width="4.7109375" style="16" customWidth="1"/>
    <col min="12533" max="12533" width="7.7109375" style="16" customWidth="1"/>
    <col min="12534" max="12534" width="4.7109375" style="16" customWidth="1"/>
    <col min="12535" max="12535" width="27.7109375" style="16" customWidth="1"/>
    <col min="12536" max="12536" width="4.7109375" style="16" customWidth="1"/>
    <col min="12537" max="12537" width="7.7109375" style="16" customWidth="1"/>
    <col min="12538" max="12538" width="4.7109375" style="16" customWidth="1"/>
    <col min="12539" max="12539" width="7.7109375" style="16" customWidth="1"/>
    <col min="12540" max="12540" width="4.7109375" style="16" customWidth="1"/>
    <col min="12541" max="12541" width="7.7109375" style="16" customWidth="1"/>
    <col min="12542" max="12542" width="10.7109375" style="16" customWidth="1"/>
    <col min="12543" max="12543" width="9.7109375" style="16" customWidth="1"/>
    <col min="12544" max="12544" width="10.7109375" style="16" customWidth="1"/>
    <col min="12545" max="12545" width="9.7109375" style="16" customWidth="1"/>
    <col min="12546" max="12546" width="7.7109375" style="16" customWidth="1"/>
    <col min="12547" max="12547" width="10.7109375" style="16" customWidth="1"/>
    <col min="12548" max="12548" width="5.7109375" style="16" customWidth="1"/>
    <col min="12549" max="12549" width="10.7109375" style="16" customWidth="1"/>
    <col min="12550" max="12550" width="5.7109375" style="16" customWidth="1"/>
    <col min="12551" max="12551" width="10.7109375" style="16" customWidth="1"/>
    <col min="12552" max="12552" width="5.7109375" style="16" customWidth="1"/>
    <col min="12553" max="12553" width="8.7109375" style="16" customWidth="1"/>
    <col min="12554" max="12554" width="10.7109375" style="16" customWidth="1"/>
    <col min="12555" max="12555" width="5.7109375" style="16" customWidth="1"/>
    <col min="12556" max="12769" width="11.5703125" style="16"/>
    <col min="12770" max="12770" width="5.7109375" style="16" customWidth="1"/>
    <col min="12771" max="12771" width="30.7109375" style="16" customWidth="1"/>
    <col min="12772" max="12773" width="6.7109375" style="16" customWidth="1"/>
    <col min="12774" max="12774" width="4.7109375" style="16" customWidth="1"/>
    <col min="12775" max="12776" width="5.7109375" style="16" customWidth="1"/>
    <col min="12777" max="12777" width="7.7109375" style="16" customWidth="1"/>
    <col min="12778" max="12778" width="8.7109375" style="16" customWidth="1"/>
    <col min="12779" max="12780" width="9.7109375" style="16" customWidth="1"/>
    <col min="12781" max="12781" width="91.7109375" style="16" customWidth="1"/>
    <col min="12782" max="12782" width="5.7109375" style="16" customWidth="1"/>
    <col min="12783" max="12783" width="18.7109375" style="16" customWidth="1"/>
    <col min="12784" max="12784" width="2.7109375" style="16" customWidth="1"/>
    <col min="12785" max="12785" width="35.7109375" style="16" customWidth="1"/>
    <col min="12786" max="12786" width="2.7109375" style="16" customWidth="1"/>
    <col min="12787" max="12787" width="32.7109375" style="16" customWidth="1"/>
    <col min="12788" max="12788" width="4.7109375" style="16" customWidth="1"/>
    <col min="12789" max="12789" width="7.7109375" style="16" customWidth="1"/>
    <col min="12790" max="12790" width="4.7109375" style="16" customWidth="1"/>
    <col min="12791" max="12791" width="27.7109375" style="16" customWidth="1"/>
    <col min="12792" max="12792" width="4.7109375" style="16" customWidth="1"/>
    <col min="12793" max="12793" width="7.7109375" style="16" customWidth="1"/>
    <col min="12794" max="12794" width="4.7109375" style="16" customWidth="1"/>
    <col min="12795" max="12795" width="7.7109375" style="16" customWidth="1"/>
    <col min="12796" max="12796" width="4.7109375" style="16" customWidth="1"/>
    <col min="12797" max="12797" width="7.7109375" style="16" customWidth="1"/>
    <col min="12798" max="12798" width="10.7109375" style="16" customWidth="1"/>
    <col min="12799" max="12799" width="9.7109375" style="16" customWidth="1"/>
    <col min="12800" max="12800" width="10.7109375" style="16" customWidth="1"/>
    <col min="12801" max="12801" width="9.7109375" style="16" customWidth="1"/>
    <col min="12802" max="12802" width="7.7109375" style="16" customWidth="1"/>
    <col min="12803" max="12803" width="10.7109375" style="16" customWidth="1"/>
    <col min="12804" max="12804" width="5.7109375" style="16" customWidth="1"/>
    <col min="12805" max="12805" width="10.7109375" style="16" customWidth="1"/>
    <col min="12806" max="12806" width="5.7109375" style="16" customWidth="1"/>
    <col min="12807" max="12807" width="10.7109375" style="16" customWidth="1"/>
    <col min="12808" max="12808" width="5.7109375" style="16" customWidth="1"/>
    <col min="12809" max="12809" width="8.7109375" style="16" customWidth="1"/>
    <col min="12810" max="12810" width="10.7109375" style="16" customWidth="1"/>
    <col min="12811" max="12811" width="5.7109375" style="16" customWidth="1"/>
    <col min="12812" max="13025" width="11.5703125" style="16"/>
    <col min="13026" max="13026" width="5.7109375" style="16" customWidth="1"/>
    <col min="13027" max="13027" width="30.7109375" style="16" customWidth="1"/>
    <col min="13028" max="13029" width="6.7109375" style="16" customWidth="1"/>
    <col min="13030" max="13030" width="4.7109375" style="16" customWidth="1"/>
    <col min="13031" max="13032" width="5.7109375" style="16" customWidth="1"/>
    <col min="13033" max="13033" width="7.7109375" style="16" customWidth="1"/>
    <col min="13034" max="13034" width="8.7109375" style="16" customWidth="1"/>
    <col min="13035" max="13036" width="9.7109375" style="16" customWidth="1"/>
    <col min="13037" max="13037" width="91.7109375" style="16" customWidth="1"/>
    <col min="13038" max="13038" width="5.7109375" style="16" customWidth="1"/>
    <col min="13039" max="13039" width="18.7109375" style="16" customWidth="1"/>
    <col min="13040" max="13040" width="2.7109375" style="16" customWidth="1"/>
    <col min="13041" max="13041" width="35.7109375" style="16" customWidth="1"/>
    <col min="13042" max="13042" width="2.7109375" style="16" customWidth="1"/>
    <col min="13043" max="13043" width="32.7109375" style="16" customWidth="1"/>
    <col min="13044" max="13044" width="4.7109375" style="16" customWidth="1"/>
    <col min="13045" max="13045" width="7.7109375" style="16" customWidth="1"/>
    <col min="13046" max="13046" width="4.7109375" style="16" customWidth="1"/>
    <col min="13047" max="13047" width="27.7109375" style="16" customWidth="1"/>
    <col min="13048" max="13048" width="4.7109375" style="16" customWidth="1"/>
    <col min="13049" max="13049" width="7.7109375" style="16" customWidth="1"/>
    <col min="13050" max="13050" width="4.7109375" style="16" customWidth="1"/>
    <col min="13051" max="13051" width="7.7109375" style="16" customWidth="1"/>
    <col min="13052" max="13052" width="4.7109375" style="16" customWidth="1"/>
    <col min="13053" max="13053" width="7.7109375" style="16" customWidth="1"/>
    <col min="13054" max="13054" width="10.7109375" style="16" customWidth="1"/>
    <col min="13055" max="13055" width="9.7109375" style="16" customWidth="1"/>
    <col min="13056" max="13056" width="10.7109375" style="16" customWidth="1"/>
    <col min="13057" max="13057" width="9.7109375" style="16" customWidth="1"/>
    <col min="13058" max="13058" width="7.7109375" style="16" customWidth="1"/>
    <col min="13059" max="13059" width="10.7109375" style="16" customWidth="1"/>
    <col min="13060" max="13060" width="5.7109375" style="16" customWidth="1"/>
    <col min="13061" max="13061" width="10.7109375" style="16" customWidth="1"/>
    <col min="13062" max="13062" width="5.7109375" style="16" customWidth="1"/>
    <col min="13063" max="13063" width="10.7109375" style="16" customWidth="1"/>
    <col min="13064" max="13064" width="5.7109375" style="16" customWidth="1"/>
    <col min="13065" max="13065" width="8.7109375" style="16" customWidth="1"/>
    <col min="13066" max="13066" width="10.7109375" style="16" customWidth="1"/>
    <col min="13067" max="13067" width="5.7109375" style="16" customWidth="1"/>
    <col min="13068" max="13281" width="11.5703125" style="16"/>
    <col min="13282" max="13282" width="5.7109375" style="16" customWidth="1"/>
    <col min="13283" max="13283" width="30.7109375" style="16" customWidth="1"/>
    <col min="13284" max="13285" width="6.7109375" style="16" customWidth="1"/>
    <col min="13286" max="13286" width="4.7109375" style="16" customWidth="1"/>
    <col min="13287" max="13288" width="5.7109375" style="16" customWidth="1"/>
    <col min="13289" max="13289" width="7.7109375" style="16" customWidth="1"/>
    <col min="13290" max="13290" width="8.7109375" style="16" customWidth="1"/>
    <col min="13291" max="13292" width="9.7109375" style="16" customWidth="1"/>
    <col min="13293" max="13293" width="91.7109375" style="16" customWidth="1"/>
    <col min="13294" max="13294" width="5.7109375" style="16" customWidth="1"/>
    <col min="13295" max="13295" width="18.7109375" style="16" customWidth="1"/>
    <col min="13296" max="13296" width="2.7109375" style="16" customWidth="1"/>
    <col min="13297" max="13297" width="35.7109375" style="16" customWidth="1"/>
    <col min="13298" max="13298" width="2.7109375" style="16" customWidth="1"/>
    <col min="13299" max="13299" width="32.7109375" style="16" customWidth="1"/>
    <col min="13300" max="13300" width="4.7109375" style="16" customWidth="1"/>
    <col min="13301" max="13301" width="7.7109375" style="16" customWidth="1"/>
    <col min="13302" max="13302" width="4.7109375" style="16" customWidth="1"/>
    <col min="13303" max="13303" width="27.7109375" style="16" customWidth="1"/>
    <col min="13304" max="13304" width="4.7109375" style="16" customWidth="1"/>
    <col min="13305" max="13305" width="7.7109375" style="16" customWidth="1"/>
    <col min="13306" max="13306" width="4.7109375" style="16" customWidth="1"/>
    <col min="13307" max="13307" width="7.7109375" style="16" customWidth="1"/>
    <col min="13308" max="13308" width="4.7109375" style="16" customWidth="1"/>
    <col min="13309" max="13309" width="7.7109375" style="16" customWidth="1"/>
    <col min="13310" max="13310" width="10.7109375" style="16" customWidth="1"/>
    <col min="13311" max="13311" width="9.7109375" style="16" customWidth="1"/>
    <col min="13312" max="13312" width="10.7109375" style="16" customWidth="1"/>
    <col min="13313" max="13313" width="9.7109375" style="16" customWidth="1"/>
    <col min="13314" max="13314" width="7.7109375" style="16" customWidth="1"/>
    <col min="13315" max="13315" width="10.7109375" style="16" customWidth="1"/>
    <col min="13316" max="13316" width="5.7109375" style="16" customWidth="1"/>
    <col min="13317" max="13317" width="10.7109375" style="16" customWidth="1"/>
    <col min="13318" max="13318" width="5.7109375" style="16" customWidth="1"/>
    <col min="13319" max="13319" width="10.7109375" style="16" customWidth="1"/>
    <col min="13320" max="13320" width="5.7109375" style="16" customWidth="1"/>
    <col min="13321" max="13321" width="8.7109375" style="16" customWidth="1"/>
    <col min="13322" max="13322" width="10.7109375" style="16" customWidth="1"/>
    <col min="13323" max="13323" width="5.7109375" style="16" customWidth="1"/>
    <col min="13324" max="13537" width="11.5703125" style="16"/>
    <col min="13538" max="13538" width="5.7109375" style="16" customWidth="1"/>
    <col min="13539" max="13539" width="30.7109375" style="16" customWidth="1"/>
    <col min="13540" max="13541" width="6.7109375" style="16" customWidth="1"/>
    <col min="13542" max="13542" width="4.7109375" style="16" customWidth="1"/>
    <col min="13543" max="13544" width="5.7109375" style="16" customWidth="1"/>
    <col min="13545" max="13545" width="7.7109375" style="16" customWidth="1"/>
    <col min="13546" max="13546" width="8.7109375" style="16" customWidth="1"/>
    <col min="13547" max="13548" width="9.7109375" style="16" customWidth="1"/>
    <col min="13549" max="13549" width="91.7109375" style="16" customWidth="1"/>
    <col min="13550" max="13550" width="5.7109375" style="16" customWidth="1"/>
    <col min="13551" max="13551" width="18.7109375" style="16" customWidth="1"/>
    <col min="13552" max="13552" width="2.7109375" style="16" customWidth="1"/>
    <col min="13553" max="13553" width="35.7109375" style="16" customWidth="1"/>
    <col min="13554" max="13554" width="2.7109375" style="16" customWidth="1"/>
    <col min="13555" max="13555" width="32.7109375" style="16" customWidth="1"/>
    <col min="13556" max="13556" width="4.7109375" style="16" customWidth="1"/>
    <col min="13557" max="13557" width="7.7109375" style="16" customWidth="1"/>
    <col min="13558" max="13558" width="4.7109375" style="16" customWidth="1"/>
    <col min="13559" max="13559" width="27.7109375" style="16" customWidth="1"/>
    <col min="13560" max="13560" width="4.7109375" style="16" customWidth="1"/>
    <col min="13561" max="13561" width="7.7109375" style="16" customWidth="1"/>
    <col min="13562" max="13562" width="4.7109375" style="16" customWidth="1"/>
    <col min="13563" max="13563" width="7.7109375" style="16" customWidth="1"/>
    <col min="13564" max="13564" width="4.7109375" style="16" customWidth="1"/>
    <col min="13565" max="13565" width="7.7109375" style="16" customWidth="1"/>
    <col min="13566" max="13566" width="10.7109375" style="16" customWidth="1"/>
    <col min="13567" max="13567" width="9.7109375" style="16" customWidth="1"/>
    <col min="13568" max="13568" width="10.7109375" style="16" customWidth="1"/>
    <col min="13569" max="13569" width="9.7109375" style="16" customWidth="1"/>
    <col min="13570" max="13570" width="7.7109375" style="16" customWidth="1"/>
    <col min="13571" max="13571" width="10.7109375" style="16" customWidth="1"/>
    <col min="13572" max="13572" width="5.7109375" style="16" customWidth="1"/>
    <col min="13573" max="13573" width="10.7109375" style="16" customWidth="1"/>
    <col min="13574" max="13574" width="5.7109375" style="16" customWidth="1"/>
    <col min="13575" max="13575" width="10.7109375" style="16" customWidth="1"/>
    <col min="13576" max="13576" width="5.7109375" style="16" customWidth="1"/>
    <col min="13577" max="13577" width="8.7109375" style="16" customWidth="1"/>
    <col min="13578" max="13578" width="10.7109375" style="16" customWidth="1"/>
    <col min="13579" max="13579" width="5.7109375" style="16" customWidth="1"/>
    <col min="13580" max="13793" width="11.5703125" style="16"/>
    <col min="13794" max="13794" width="5.7109375" style="16" customWidth="1"/>
    <col min="13795" max="13795" width="30.7109375" style="16" customWidth="1"/>
    <col min="13796" max="13797" width="6.7109375" style="16" customWidth="1"/>
    <col min="13798" max="13798" width="4.7109375" style="16" customWidth="1"/>
    <col min="13799" max="13800" width="5.7109375" style="16" customWidth="1"/>
    <col min="13801" max="13801" width="7.7109375" style="16" customWidth="1"/>
    <col min="13802" max="13802" width="8.7109375" style="16" customWidth="1"/>
    <col min="13803" max="13804" width="9.7109375" style="16" customWidth="1"/>
    <col min="13805" max="13805" width="91.7109375" style="16" customWidth="1"/>
    <col min="13806" max="13806" width="5.7109375" style="16" customWidth="1"/>
    <col min="13807" max="13807" width="18.7109375" style="16" customWidth="1"/>
    <col min="13808" max="13808" width="2.7109375" style="16" customWidth="1"/>
    <col min="13809" max="13809" width="35.7109375" style="16" customWidth="1"/>
    <col min="13810" max="13810" width="2.7109375" style="16" customWidth="1"/>
    <col min="13811" max="13811" width="32.7109375" style="16" customWidth="1"/>
    <col min="13812" max="13812" width="4.7109375" style="16" customWidth="1"/>
    <col min="13813" max="13813" width="7.7109375" style="16" customWidth="1"/>
    <col min="13814" max="13814" width="4.7109375" style="16" customWidth="1"/>
    <col min="13815" max="13815" width="27.7109375" style="16" customWidth="1"/>
    <col min="13816" max="13816" width="4.7109375" style="16" customWidth="1"/>
    <col min="13817" max="13817" width="7.7109375" style="16" customWidth="1"/>
    <col min="13818" max="13818" width="4.7109375" style="16" customWidth="1"/>
    <col min="13819" max="13819" width="7.7109375" style="16" customWidth="1"/>
    <col min="13820" max="13820" width="4.7109375" style="16" customWidth="1"/>
    <col min="13821" max="13821" width="7.7109375" style="16" customWidth="1"/>
    <col min="13822" max="13822" width="10.7109375" style="16" customWidth="1"/>
    <col min="13823" max="13823" width="9.7109375" style="16" customWidth="1"/>
    <col min="13824" max="13824" width="10.7109375" style="16" customWidth="1"/>
    <col min="13825" max="13825" width="9.7109375" style="16" customWidth="1"/>
    <col min="13826" max="13826" width="7.7109375" style="16" customWidth="1"/>
    <col min="13827" max="13827" width="10.7109375" style="16" customWidth="1"/>
    <col min="13828" max="13828" width="5.7109375" style="16" customWidth="1"/>
    <col min="13829" max="13829" width="10.7109375" style="16" customWidth="1"/>
    <col min="13830" max="13830" width="5.7109375" style="16" customWidth="1"/>
    <col min="13831" max="13831" width="10.7109375" style="16" customWidth="1"/>
    <col min="13832" max="13832" width="5.7109375" style="16" customWidth="1"/>
    <col min="13833" max="13833" width="8.7109375" style="16" customWidth="1"/>
    <col min="13834" max="13834" width="10.7109375" style="16" customWidth="1"/>
    <col min="13835" max="13835" width="5.7109375" style="16" customWidth="1"/>
    <col min="13836" max="14049" width="11.5703125" style="16"/>
    <col min="14050" max="14050" width="5.7109375" style="16" customWidth="1"/>
    <col min="14051" max="14051" width="30.7109375" style="16" customWidth="1"/>
    <col min="14052" max="14053" width="6.7109375" style="16" customWidth="1"/>
    <col min="14054" max="14054" width="4.7109375" style="16" customWidth="1"/>
    <col min="14055" max="14056" width="5.7109375" style="16" customWidth="1"/>
    <col min="14057" max="14057" width="7.7109375" style="16" customWidth="1"/>
    <col min="14058" max="14058" width="8.7109375" style="16" customWidth="1"/>
    <col min="14059" max="14060" width="9.7109375" style="16" customWidth="1"/>
    <col min="14061" max="14061" width="91.7109375" style="16" customWidth="1"/>
    <col min="14062" max="14062" width="5.7109375" style="16" customWidth="1"/>
    <col min="14063" max="14063" width="18.7109375" style="16" customWidth="1"/>
    <col min="14064" max="14064" width="2.7109375" style="16" customWidth="1"/>
    <col min="14065" max="14065" width="35.7109375" style="16" customWidth="1"/>
    <col min="14066" max="14066" width="2.7109375" style="16" customWidth="1"/>
    <col min="14067" max="14067" width="32.7109375" style="16" customWidth="1"/>
    <col min="14068" max="14068" width="4.7109375" style="16" customWidth="1"/>
    <col min="14069" max="14069" width="7.7109375" style="16" customWidth="1"/>
    <col min="14070" max="14070" width="4.7109375" style="16" customWidth="1"/>
    <col min="14071" max="14071" width="27.7109375" style="16" customWidth="1"/>
    <col min="14072" max="14072" width="4.7109375" style="16" customWidth="1"/>
    <col min="14073" max="14073" width="7.7109375" style="16" customWidth="1"/>
    <col min="14074" max="14074" width="4.7109375" style="16" customWidth="1"/>
    <col min="14075" max="14075" width="7.7109375" style="16" customWidth="1"/>
    <col min="14076" max="14076" width="4.7109375" style="16" customWidth="1"/>
    <col min="14077" max="14077" width="7.7109375" style="16" customWidth="1"/>
    <col min="14078" max="14078" width="10.7109375" style="16" customWidth="1"/>
    <col min="14079" max="14079" width="9.7109375" style="16" customWidth="1"/>
    <col min="14080" max="14080" width="10.7109375" style="16" customWidth="1"/>
    <col min="14081" max="14081" width="9.7109375" style="16" customWidth="1"/>
    <col min="14082" max="14082" width="7.7109375" style="16" customWidth="1"/>
    <col min="14083" max="14083" width="10.7109375" style="16" customWidth="1"/>
    <col min="14084" max="14084" width="5.7109375" style="16" customWidth="1"/>
    <col min="14085" max="14085" width="10.7109375" style="16" customWidth="1"/>
    <col min="14086" max="14086" width="5.7109375" style="16" customWidth="1"/>
    <col min="14087" max="14087" width="10.7109375" style="16" customWidth="1"/>
    <col min="14088" max="14088" width="5.7109375" style="16" customWidth="1"/>
    <col min="14089" max="14089" width="8.7109375" style="16" customWidth="1"/>
    <col min="14090" max="14090" width="10.7109375" style="16" customWidth="1"/>
    <col min="14091" max="14091" width="5.7109375" style="16" customWidth="1"/>
    <col min="14092" max="14305" width="11.5703125" style="16"/>
    <col min="14306" max="14306" width="5.7109375" style="16" customWidth="1"/>
    <col min="14307" max="14307" width="30.7109375" style="16" customWidth="1"/>
    <col min="14308" max="14309" width="6.7109375" style="16" customWidth="1"/>
    <col min="14310" max="14310" width="4.7109375" style="16" customWidth="1"/>
    <col min="14311" max="14312" width="5.7109375" style="16" customWidth="1"/>
    <col min="14313" max="14313" width="7.7109375" style="16" customWidth="1"/>
    <col min="14314" max="14314" width="8.7109375" style="16" customWidth="1"/>
    <col min="14315" max="14316" width="9.7109375" style="16" customWidth="1"/>
    <col min="14317" max="14317" width="91.7109375" style="16" customWidth="1"/>
    <col min="14318" max="14318" width="5.7109375" style="16" customWidth="1"/>
    <col min="14319" max="14319" width="18.7109375" style="16" customWidth="1"/>
    <col min="14320" max="14320" width="2.7109375" style="16" customWidth="1"/>
    <col min="14321" max="14321" width="35.7109375" style="16" customWidth="1"/>
    <col min="14322" max="14322" width="2.7109375" style="16" customWidth="1"/>
    <col min="14323" max="14323" width="32.7109375" style="16" customWidth="1"/>
    <col min="14324" max="14324" width="4.7109375" style="16" customWidth="1"/>
    <col min="14325" max="14325" width="7.7109375" style="16" customWidth="1"/>
    <col min="14326" max="14326" width="4.7109375" style="16" customWidth="1"/>
    <col min="14327" max="14327" width="27.7109375" style="16" customWidth="1"/>
    <col min="14328" max="14328" width="4.7109375" style="16" customWidth="1"/>
    <col min="14329" max="14329" width="7.7109375" style="16" customWidth="1"/>
    <col min="14330" max="14330" width="4.7109375" style="16" customWidth="1"/>
    <col min="14331" max="14331" width="7.7109375" style="16" customWidth="1"/>
    <col min="14332" max="14332" width="4.7109375" style="16" customWidth="1"/>
    <col min="14333" max="14333" width="7.7109375" style="16" customWidth="1"/>
    <col min="14334" max="14334" width="10.7109375" style="16" customWidth="1"/>
    <col min="14335" max="14335" width="9.7109375" style="16" customWidth="1"/>
    <col min="14336" max="14336" width="10.7109375" style="16" customWidth="1"/>
    <col min="14337" max="14337" width="9.7109375" style="16" customWidth="1"/>
    <col min="14338" max="14338" width="7.7109375" style="16" customWidth="1"/>
    <col min="14339" max="14339" width="10.7109375" style="16" customWidth="1"/>
    <col min="14340" max="14340" width="5.7109375" style="16" customWidth="1"/>
    <col min="14341" max="14341" width="10.7109375" style="16" customWidth="1"/>
    <col min="14342" max="14342" width="5.7109375" style="16" customWidth="1"/>
    <col min="14343" max="14343" width="10.7109375" style="16" customWidth="1"/>
    <col min="14344" max="14344" width="5.7109375" style="16" customWidth="1"/>
    <col min="14345" max="14345" width="8.7109375" style="16" customWidth="1"/>
    <col min="14346" max="14346" width="10.7109375" style="16" customWidth="1"/>
    <col min="14347" max="14347" width="5.7109375" style="16" customWidth="1"/>
    <col min="14348" max="14561" width="11.5703125" style="16"/>
    <col min="14562" max="14562" width="5.7109375" style="16" customWidth="1"/>
    <col min="14563" max="14563" width="30.7109375" style="16" customWidth="1"/>
    <col min="14564" max="14565" width="6.7109375" style="16" customWidth="1"/>
    <col min="14566" max="14566" width="4.7109375" style="16" customWidth="1"/>
    <col min="14567" max="14568" width="5.7109375" style="16" customWidth="1"/>
    <col min="14569" max="14569" width="7.7109375" style="16" customWidth="1"/>
    <col min="14570" max="14570" width="8.7109375" style="16" customWidth="1"/>
    <col min="14571" max="14572" width="9.7109375" style="16" customWidth="1"/>
    <col min="14573" max="14573" width="91.7109375" style="16" customWidth="1"/>
    <col min="14574" max="14574" width="5.7109375" style="16" customWidth="1"/>
    <col min="14575" max="14575" width="18.7109375" style="16" customWidth="1"/>
    <col min="14576" max="14576" width="2.7109375" style="16" customWidth="1"/>
    <col min="14577" max="14577" width="35.7109375" style="16" customWidth="1"/>
    <col min="14578" max="14578" width="2.7109375" style="16" customWidth="1"/>
    <col min="14579" max="14579" width="32.7109375" style="16" customWidth="1"/>
    <col min="14580" max="14580" width="4.7109375" style="16" customWidth="1"/>
    <col min="14581" max="14581" width="7.7109375" style="16" customWidth="1"/>
    <col min="14582" max="14582" width="4.7109375" style="16" customWidth="1"/>
    <col min="14583" max="14583" width="27.7109375" style="16" customWidth="1"/>
    <col min="14584" max="14584" width="4.7109375" style="16" customWidth="1"/>
    <col min="14585" max="14585" width="7.7109375" style="16" customWidth="1"/>
    <col min="14586" max="14586" width="4.7109375" style="16" customWidth="1"/>
    <col min="14587" max="14587" width="7.7109375" style="16" customWidth="1"/>
    <col min="14588" max="14588" width="4.7109375" style="16" customWidth="1"/>
    <col min="14589" max="14589" width="7.7109375" style="16" customWidth="1"/>
    <col min="14590" max="14590" width="10.7109375" style="16" customWidth="1"/>
    <col min="14591" max="14591" width="9.7109375" style="16" customWidth="1"/>
    <col min="14592" max="14592" width="10.7109375" style="16" customWidth="1"/>
    <col min="14593" max="14593" width="9.7109375" style="16" customWidth="1"/>
    <col min="14594" max="14594" width="7.7109375" style="16" customWidth="1"/>
    <col min="14595" max="14595" width="10.7109375" style="16" customWidth="1"/>
    <col min="14596" max="14596" width="5.7109375" style="16" customWidth="1"/>
    <col min="14597" max="14597" width="10.7109375" style="16" customWidth="1"/>
    <col min="14598" max="14598" width="5.7109375" style="16" customWidth="1"/>
    <col min="14599" max="14599" width="10.7109375" style="16" customWidth="1"/>
    <col min="14600" max="14600" width="5.7109375" style="16" customWidth="1"/>
    <col min="14601" max="14601" width="8.7109375" style="16" customWidth="1"/>
    <col min="14602" max="14602" width="10.7109375" style="16" customWidth="1"/>
    <col min="14603" max="14603" width="5.7109375" style="16" customWidth="1"/>
    <col min="14604" max="14817" width="11.5703125" style="16"/>
    <col min="14818" max="14818" width="5.7109375" style="16" customWidth="1"/>
    <col min="14819" max="14819" width="30.7109375" style="16" customWidth="1"/>
    <col min="14820" max="14821" width="6.7109375" style="16" customWidth="1"/>
    <col min="14822" max="14822" width="4.7109375" style="16" customWidth="1"/>
    <col min="14823" max="14824" width="5.7109375" style="16" customWidth="1"/>
    <col min="14825" max="14825" width="7.7109375" style="16" customWidth="1"/>
    <col min="14826" max="14826" width="8.7109375" style="16" customWidth="1"/>
    <col min="14827" max="14828" width="9.7109375" style="16" customWidth="1"/>
    <col min="14829" max="14829" width="91.7109375" style="16" customWidth="1"/>
    <col min="14830" max="14830" width="5.7109375" style="16" customWidth="1"/>
    <col min="14831" max="14831" width="18.7109375" style="16" customWidth="1"/>
    <col min="14832" max="14832" width="2.7109375" style="16" customWidth="1"/>
    <col min="14833" max="14833" width="35.7109375" style="16" customWidth="1"/>
    <col min="14834" max="14834" width="2.7109375" style="16" customWidth="1"/>
    <col min="14835" max="14835" width="32.7109375" style="16" customWidth="1"/>
    <col min="14836" max="14836" width="4.7109375" style="16" customWidth="1"/>
    <col min="14837" max="14837" width="7.7109375" style="16" customWidth="1"/>
    <col min="14838" max="14838" width="4.7109375" style="16" customWidth="1"/>
    <col min="14839" max="14839" width="27.7109375" style="16" customWidth="1"/>
    <col min="14840" max="14840" width="4.7109375" style="16" customWidth="1"/>
    <col min="14841" max="14841" width="7.7109375" style="16" customWidth="1"/>
    <col min="14842" max="14842" width="4.7109375" style="16" customWidth="1"/>
    <col min="14843" max="14843" width="7.7109375" style="16" customWidth="1"/>
    <col min="14844" max="14844" width="4.7109375" style="16" customWidth="1"/>
    <col min="14845" max="14845" width="7.7109375" style="16" customWidth="1"/>
    <col min="14846" max="14846" width="10.7109375" style="16" customWidth="1"/>
    <col min="14847" max="14847" width="9.7109375" style="16" customWidth="1"/>
    <col min="14848" max="14848" width="10.7109375" style="16" customWidth="1"/>
    <col min="14849" max="14849" width="9.7109375" style="16" customWidth="1"/>
    <col min="14850" max="14850" width="7.7109375" style="16" customWidth="1"/>
    <col min="14851" max="14851" width="10.7109375" style="16" customWidth="1"/>
    <col min="14852" max="14852" width="5.7109375" style="16" customWidth="1"/>
    <col min="14853" max="14853" width="10.7109375" style="16" customWidth="1"/>
    <col min="14854" max="14854" width="5.7109375" style="16" customWidth="1"/>
    <col min="14855" max="14855" width="10.7109375" style="16" customWidth="1"/>
    <col min="14856" max="14856" width="5.7109375" style="16" customWidth="1"/>
    <col min="14857" max="14857" width="8.7109375" style="16" customWidth="1"/>
    <col min="14858" max="14858" width="10.7109375" style="16" customWidth="1"/>
    <col min="14859" max="14859" width="5.7109375" style="16" customWidth="1"/>
    <col min="14860" max="15073" width="11.5703125" style="16"/>
    <col min="15074" max="15074" width="5.7109375" style="16" customWidth="1"/>
    <col min="15075" max="15075" width="30.7109375" style="16" customWidth="1"/>
    <col min="15076" max="15077" width="6.7109375" style="16" customWidth="1"/>
    <col min="15078" max="15078" width="4.7109375" style="16" customWidth="1"/>
    <col min="15079" max="15080" width="5.7109375" style="16" customWidth="1"/>
    <col min="15081" max="15081" width="7.7109375" style="16" customWidth="1"/>
    <col min="15082" max="15082" width="8.7109375" style="16" customWidth="1"/>
    <col min="15083" max="15084" width="9.7109375" style="16" customWidth="1"/>
    <col min="15085" max="15085" width="91.7109375" style="16" customWidth="1"/>
    <col min="15086" max="15086" width="5.7109375" style="16" customWidth="1"/>
    <col min="15087" max="15087" width="18.7109375" style="16" customWidth="1"/>
    <col min="15088" max="15088" width="2.7109375" style="16" customWidth="1"/>
    <col min="15089" max="15089" width="35.7109375" style="16" customWidth="1"/>
    <col min="15090" max="15090" width="2.7109375" style="16" customWidth="1"/>
    <col min="15091" max="15091" width="32.7109375" style="16" customWidth="1"/>
    <col min="15092" max="15092" width="4.7109375" style="16" customWidth="1"/>
    <col min="15093" max="15093" width="7.7109375" style="16" customWidth="1"/>
    <col min="15094" max="15094" width="4.7109375" style="16" customWidth="1"/>
    <col min="15095" max="15095" width="27.7109375" style="16" customWidth="1"/>
    <col min="15096" max="15096" width="4.7109375" style="16" customWidth="1"/>
    <col min="15097" max="15097" width="7.7109375" style="16" customWidth="1"/>
    <col min="15098" max="15098" width="4.7109375" style="16" customWidth="1"/>
    <col min="15099" max="15099" width="7.7109375" style="16" customWidth="1"/>
    <col min="15100" max="15100" width="4.7109375" style="16" customWidth="1"/>
    <col min="15101" max="15101" width="7.7109375" style="16" customWidth="1"/>
    <col min="15102" max="15102" width="10.7109375" style="16" customWidth="1"/>
    <col min="15103" max="15103" width="9.7109375" style="16" customWidth="1"/>
    <col min="15104" max="15104" width="10.7109375" style="16" customWidth="1"/>
    <col min="15105" max="15105" width="9.7109375" style="16" customWidth="1"/>
    <col min="15106" max="15106" width="7.7109375" style="16" customWidth="1"/>
    <col min="15107" max="15107" width="10.7109375" style="16" customWidth="1"/>
    <col min="15108" max="15108" width="5.7109375" style="16" customWidth="1"/>
    <col min="15109" max="15109" width="10.7109375" style="16" customWidth="1"/>
    <col min="15110" max="15110" width="5.7109375" style="16" customWidth="1"/>
    <col min="15111" max="15111" width="10.7109375" style="16" customWidth="1"/>
    <col min="15112" max="15112" width="5.7109375" style="16" customWidth="1"/>
    <col min="15113" max="15113" width="8.7109375" style="16" customWidth="1"/>
    <col min="15114" max="15114" width="10.7109375" style="16" customWidth="1"/>
    <col min="15115" max="15115" width="5.7109375" style="16" customWidth="1"/>
    <col min="15116" max="15329" width="11.5703125" style="16"/>
    <col min="15330" max="15330" width="5.7109375" style="16" customWidth="1"/>
    <col min="15331" max="15331" width="30.7109375" style="16" customWidth="1"/>
    <col min="15332" max="15333" width="6.7109375" style="16" customWidth="1"/>
    <col min="15334" max="15334" width="4.7109375" style="16" customWidth="1"/>
    <col min="15335" max="15336" width="5.7109375" style="16" customWidth="1"/>
    <col min="15337" max="15337" width="7.7109375" style="16" customWidth="1"/>
    <col min="15338" max="15338" width="8.7109375" style="16" customWidth="1"/>
    <col min="15339" max="15340" width="9.7109375" style="16" customWidth="1"/>
    <col min="15341" max="15341" width="91.7109375" style="16" customWidth="1"/>
    <col min="15342" max="15342" width="5.7109375" style="16" customWidth="1"/>
    <col min="15343" max="15343" width="18.7109375" style="16" customWidth="1"/>
    <col min="15344" max="15344" width="2.7109375" style="16" customWidth="1"/>
    <col min="15345" max="15345" width="35.7109375" style="16" customWidth="1"/>
    <col min="15346" max="15346" width="2.7109375" style="16" customWidth="1"/>
    <col min="15347" max="15347" width="32.7109375" style="16" customWidth="1"/>
    <col min="15348" max="15348" width="4.7109375" style="16" customWidth="1"/>
    <col min="15349" max="15349" width="7.7109375" style="16" customWidth="1"/>
    <col min="15350" max="15350" width="4.7109375" style="16" customWidth="1"/>
    <col min="15351" max="15351" width="27.7109375" style="16" customWidth="1"/>
    <col min="15352" max="15352" width="4.7109375" style="16" customWidth="1"/>
    <col min="15353" max="15353" width="7.7109375" style="16" customWidth="1"/>
    <col min="15354" max="15354" width="4.7109375" style="16" customWidth="1"/>
    <col min="15355" max="15355" width="7.7109375" style="16" customWidth="1"/>
    <col min="15356" max="15356" width="4.7109375" style="16" customWidth="1"/>
    <col min="15357" max="15357" width="7.7109375" style="16" customWidth="1"/>
    <col min="15358" max="15358" width="10.7109375" style="16" customWidth="1"/>
    <col min="15359" max="15359" width="9.7109375" style="16" customWidth="1"/>
    <col min="15360" max="15360" width="10.7109375" style="16" customWidth="1"/>
    <col min="15361" max="15361" width="9.7109375" style="16" customWidth="1"/>
    <col min="15362" max="15362" width="7.7109375" style="16" customWidth="1"/>
    <col min="15363" max="15363" width="10.7109375" style="16" customWidth="1"/>
    <col min="15364" max="15364" width="5.7109375" style="16" customWidth="1"/>
    <col min="15365" max="15365" width="10.7109375" style="16" customWidth="1"/>
    <col min="15366" max="15366" width="5.7109375" style="16" customWidth="1"/>
    <col min="15367" max="15367" width="10.7109375" style="16" customWidth="1"/>
    <col min="15368" max="15368" width="5.7109375" style="16" customWidth="1"/>
    <col min="15369" max="15369" width="8.7109375" style="16" customWidth="1"/>
    <col min="15370" max="15370" width="10.7109375" style="16" customWidth="1"/>
    <col min="15371" max="15371" width="5.7109375" style="16" customWidth="1"/>
    <col min="15372" max="15585" width="11.5703125" style="16"/>
    <col min="15586" max="15586" width="5.7109375" style="16" customWidth="1"/>
    <col min="15587" max="15587" width="30.7109375" style="16" customWidth="1"/>
    <col min="15588" max="15589" width="6.7109375" style="16" customWidth="1"/>
    <col min="15590" max="15590" width="4.7109375" style="16" customWidth="1"/>
    <col min="15591" max="15592" width="5.7109375" style="16" customWidth="1"/>
    <col min="15593" max="15593" width="7.7109375" style="16" customWidth="1"/>
    <col min="15594" max="15594" width="8.7109375" style="16" customWidth="1"/>
    <col min="15595" max="15596" width="9.7109375" style="16" customWidth="1"/>
    <col min="15597" max="15597" width="91.7109375" style="16" customWidth="1"/>
    <col min="15598" max="15598" width="5.7109375" style="16" customWidth="1"/>
    <col min="15599" max="15599" width="18.7109375" style="16" customWidth="1"/>
    <col min="15600" max="15600" width="2.7109375" style="16" customWidth="1"/>
    <col min="15601" max="15601" width="35.7109375" style="16" customWidth="1"/>
    <col min="15602" max="15602" width="2.7109375" style="16" customWidth="1"/>
    <col min="15603" max="15603" width="32.7109375" style="16" customWidth="1"/>
    <col min="15604" max="15604" width="4.7109375" style="16" customWidth="1"/>
    <col min="15605" max="15605" width="7.7109375" style="16" customWidth="1"/>
    <col min="15606" max="15606" width="4.7109375" style="16" customWidth="1"/>
    <col min="15607" max="15607" width="27.7109375" style="16" customWidth="1"/>
    <col min="15608" max="15608" width="4.7109375" style="16" customWidth="1"/>
    <col min="15609" max="15609" width="7.7109375" style="16" customWidth="1"/>
    <col min="15610" max="15610" width="4.7109375" style="16" customWidth="1"/>
    <col min="15611" max="15611" width="7.7109375" style="16" customWidth="1"/>
    <col min="15612" max="15612" width="4.7109375" style="16" customWidth="1"/>
    <col min="15613" max="15613" width="7.7109375" style="16" customWidth="1"/>
    <col min="15614" max="15614" width="10.7109375" style="16" customWidth="1"/>
    <col min="15615" max="15615" width="9.7109375" style="16" customWidth="1"/>
    <col min="15616" max="15616" width="10.7109375" style="16" customWidth="1"/>
    <col min="15617" max="15617" width="9.7109375" style="16" customWidth="1"/>
    <col min="15618" max="15618" width="7.7109375" style="16" customWidth="1"/>
    <col min="15619" max="15619" width="10.7109375" style="16" customWidth="1"/>
    <col min="15620" max="15620" width="5.7109375" style="16" customWidth="1"/>
    <col min="15621" max="15621" width="10.7109375" style="16" customWidth="1"/>
    <col min="15622" max="15622" width="5.7109375" style="16" customWidth="1"/>
    <col min="15623" max="15623" width="10.7109375" style="16" customWidth="1"/>
    <col min="15624" max="15624" width="5.7109375" style="16" customWidth="1"/>
    <col min="15625" max="15625" width="8.7109375" style="16" customWidth="1"/>
    <col min="15626" max="15626" width="10.7109375" style="16" customWidth="1"/>
    <col min="15627" max="15627" width="5.7109375" style="16" customWidth="1"/>
    <col min="15628" max="15841" width="11.5703125" style="16"/>
    <col min="15842" max="15842" width="5.7109375" style="16" customWidth="1"/>
    <col min="15843" max="15843" width="30.7109375" style="16" customWidth="1"/>
    <col min="15844" max="15845" width="6.7109375" style="16" customWidth="1"/>
    <col min="15846" max="15846" width="4.7109375" style="16" customWidth="1"/>
    <col min="15847" max="15848" width="5.7109375" style="16" customWidth="1"/>
    <col min="15849" max="15849" width="7.7109375" style="16" customWidth="1"/>
    <col min="15850" max="15850" width="8.7109375" style="16" customWidth="1"/>
    <col min="15851" max="15852" width="9.7109375" style="16" customWidth="1"/>
    <col min="15853" max="15853" width="91.7109375" style="16" customWidth="1"/>
    <col min="15854" max="15854" width="5.7109375" style="16" customWidth="1"/>
    <col min="15855" max="15855" width="18.7109375" style="16" customWidth="1"/>
    <col min="15856" max="15856" width="2.7109375" style="16" customWidth="1"/>
    <col min="15857" max="15857" width="35.7109375" style="16" customWidth="1"/>
    <col min="15858" max="15858" width="2.7109375" style="16" customWidth="1"/>
    <col min="15859" max="15859" width="32.7109375" style="16" customWidth="1"/>
    <col min="15860" max="15860" width="4.7109375" style="16" customWidth="1"/>
    <col min="15861" max="15861" width="7.7109375" style="16" customWidth="1"/>
    <col min="15862" max="15862" width="4.7109375" style="16" customWidth="1"/>
    <col min="15863" max="15863" width="27.7109375" style="16" customWidth="1"/>
    <col min="15864" max="15864" width="4.7109375" style="16" customWidth="1"/>
    <col min="15865" max="15865" width="7.7109375" style="16" customWidth="1"/>
    <col min="15866" max="15866" width="4.7109375" style="16" customWidth="1"/>
    <col min="15867" max="15867" width="7.7109375" style="16" customWidth="1"/>
    <col min="15868" max="15868" width="4.7109375" style="16" customWidth="1"/>
    <col min="15869" max="15869" width="7.7109375" style="16" customWidth="1"/>
    <col min="15870" max="15870" width="10.7109375" style="16" customWidth="1"/>
    <col min="15871" max="15871" width="9.7109375" style="16" customWidth="1"/>
    <col min="15872" max="15872" width="10.7109375" style="16" customWidth="1"/>
    <col min="15873" max="15873" width="9.7109375" style="16" customWidth="1"/>
    <col min="15874" max="15874" width="7.7109375" style="16" customWidth="1"/>
    <col min="15875" max="15875" width="10.7109375" style="16" customWidth="1"/>
    <col min="15876" max="15876" width="5.7109375" style="16" customWidth="1"/>
    <col min="15877" max="15877" width="10.7109375" style="16" customWidth="1"/>
    <col min="15878" max="15878" width="5.7109375" style="16" customWidth="1"/>
    <col min="15879" max="15879" width="10.7109375" style="16" customWidth="1"/>
    <col min="15880" max="15880" width="5.7109375" style="16" customWidth="1"/>
    <col min="15881" max="15881" width="8.7109375" style="16" customWidth="1"/>
    <col min="15882" max="15882" width="10.7109375" style="16" customWidth="1"/>
    <col min="15883" max="15883" width="5.7109375" style="16" customWidth="1"/>
    <col min="15884" max="16097" width="11.5703125" style="16"/>
    <col min="16098" max="16098" width="5.7109375" style="16" customWidth="1"/>
    <col min="16099" max="16099" width="30.7109375" style="16" customWidth="1"/>
    <col min="16100" max="16101" width="6.7109375" style="16" customWidth="1"/>
    <col min="16102" max="16102" width="4.7109375" style="16" customWidth="1"/>
    <col min="16103" max="16104" width="5.7109375" style="16" customWidth="1"/>
    <col min="16105" max="16105" width="7.7109375" style="16" customWidth="1"/>
    <col min="16106" max="16106" width="8.7109375" style="16" customWidth="1"/>
    <col min="16107" max="16108" width="9.7109375" style="16" customWidth="1"/>
    <col min="16109" max="16109" width="91.7109375" style="16" customWidth="1"/>
    <col min="16110" max="16110" width="5.7109375" style="16" customWidth="1"/>
    <col min="16111" max="16111" width="18.7109375" style="16" customWidth="1"/>
    <col min="16112" max="16112" width="2.7109375" style="16" customWidth="1"/>
    <col min="16113" max="16113" width="35.7109375" style="16" customWidth="1"/>
    <col min="16114" max="16114" width="2.7109375" style="16" customWidth="1"/>
    <col min="16115" max="16115" width="32.7109375" style="16" customWidth="1"/>
    <col min="16116" max="16116" width="4.7109375" style="16" customWidth="1"/>
    <col min="16117" max="16117" width="7.7109375" style="16" customWidth="1"/>
    <col min="16118" max="16118" width="4.7109375" style="16" customWidth="1"/>
    <col min="16119" max="16119" width="27.7109375" style="16" customWidth="1"/>
    <col min="16120" max="16120" width="4.7109375" style="16" customWidth="1"/>
    <col min="16121" max="16121" width="7.7109375" style="16" customWidth="1"/>
    <col min="16122" max="16122" width="4.7109375" style="16" customWidth="1"/>
    <col min="16123" max="16123" width="7.7109375" style="16" customWidth="1"/>
    <col min="16124" max="16124" width="4.7109375" style="16" customWidth="1"/>
    <col min="16125" max="16125" width="7.7109375" style="16" customWidth="1"/>
    <col min="16126" max="16126" width="10.7109375" style="16" customWidth="1"/>
    <col min="16127" max="16127" width="9.7109375" style="16" customWidth="1"/>
    <col min="16128" max="16128" width="10.7109375" style="16" customWidth="1"/>
    <col min="16129" max="16129" width="9.7109375" style="16" customWidth="1"/>
    <col min="16130" max="16130" width="7.7109375" style="16" customWidth="1"/>
    <col min="16131" max="16131" width="10.7109375" style="16" customWidth="1"/>
    <col min="16132" max="16132" width="5.7109375" style="16" customWidth="1"/>
    <col min="16133" max="16133" width="10.7109375" style="16" customWidth="1"/>
    <col min="16134" max="16134" width="5.7109375" style="16" customWidth="1"/>
    <col min="16135" max="16135" width="10.7109375" style="16" customWidth="1"/>
    <col min="16136" max="16136" width="5.7109375" style="16" customWidth="1"/>
    <col min="16137" max="16137" width="8.7109375" style="16" customWidth="1"/>
    <col min="16138" max="16138" width="10.7109375" style="16" customWidth="1"/>
    <col min="16139" max="16139" width="5.7109375" style="16" customWidth="1"/>
    <col min="16140" max="16384" width="11.5703125" style="16"/>
  </cols>
  <sheetData>
    <row r="1" spans="1:18" s="4" customFormat="1" ht="18" customHeight="1" x14ac:dyDescent="0.2">
      <c r="B1" s="3" t="s">
        <v>625</v>
      </c>
      <c r="D1" s="5"/>
      <c r="E1" s="5"/>
      <c r="F1" s="5"/>
      <c r="G1" s="5"/>
      <c r="H1" s="5"/>
      <c r="I1" s="5"/>
      <c r="J1" s="5"/>
    </row>
    <row r="2" spans="1:18" s="4" customFormat="1" ht="18" customHeight="1" x14ac:dyDescent="0.2">
      <c r="B2" s="3" t="s">
        <v>614</v>
      </c>
      <c r="D2" s="5"/>
      <c r="E2" s="5"/>
      <c r="F2" s="6"/>
      <c r="G2" s="87"/>
      <c r="H2" s="87"/>
      <c r="I2" s="87"/>
      <c r="J2" s="87"/>
      <c r="K2" s="87"/>
      <c r="L2" s="87"/>
      <c r="M2" s="87"/>
      <c r="N2" s="87"/>
      <c r="O2" s="87"/>
      <c r="P2" s="7"/>
      <c r="Q2" s="8"/>
    </row>
    <row r="3" spans="1:18" s="4" customFormat="1" ht="18" customHeight="1" x14ac:dyDescent="0.2">
      <c r="B3" s="3" t="s">
        <v>588</v>
      </c>
      <c r="D3" s="5"/>
      <c r="E3" s="5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8"/>
    </row>
    <row r="4" spans="1:18" s="9" customFormat="1" ht="10.9" customHeight="1" x14ac:dyDescent="0.15">
      <c r="D4" s="10"/>
      <c r="E4" s="10"/>
      <c r="F4" s="11"/>
      <c r="G4" s="11"/>
      <c r="H4" s="11"/>
      <c r="I4" s="11"/>
      <c r="J4" s="10"/>
      <c r="K4" s="10"/>
      <c r="L4" s="10"/>
      <c r="M4" s="10"/>
      <c r="N4" s="10"/>
      <c r="O4" s="10"/>
      <c r="P4" s="10"/>
      <c r="Q4" s="10"/>
    </row>
    <row r="5" spans="1:18" s="9" customFormat="1" ht="18" customHeight="1" thickBot="1" x14ac:dyDescent="0.2">
      <c r="B5" s="12"/>
      <c r="C5" s="13"/>
      <c r="D5" s="10"/>
      <c r="E5" s="10"/>
      <c r="F5" s="11"/>
      <c r="G5" s="10"/>
      <c r="H5" s="10"/>
      <c r="I5" s="11"/>
      <c r="J5" s="10"/>
      <c r="K5" s="10"/>
      <c r="L5" s="10"/>
      <c r="M5" s="10"/>
      <c r="N5" s="10"/>
      <c r="O5" s="10"/>
      <c r="P5" s="15"/>
      <c r="Q5" s="10"/>
    </row>
    <row r="6" spans="1:18" s="24" customFormat="1" ht="31.9" customHeight="1" thickTop="1" thickBot="1" x14ac:dyDescent="0.2">
      <c r="B6" s="25"/>
      <c r="C6" s="25"/>
      <c r="D6" s="26"/>
      <c r="E6" s="110" t="s">
        <v>589</v>
      </c>
      <c r="F6" s="111"/>
      <c r="G6" s="111"/>
      <c r="H6" s="111"/>
      <c r="I6" s="111"/>
      <c r="J6" s="111"/>
      <c r="K6" s="111"/>
      <c r="L6" s="112"/>
      <c r="M6" s="113" t="s">
        <v>619</v>
      </c>
      <c r="N6" s="115" t="s">
        <v>621</v>
      </c>
      <c r="O6" s="115" t="s">
        <v>616</v>
      </c>
      <c r="P6" s="117" t="s">
        <v>620</v>
      </c>
      <c r="Q6" s="118"/>
      <c r="R6" s="119"/>
    </row>
    <row r="7" spans="1:18" s="24" customFormat="1" ht="42" x14ac:dyDescent="0.15">
      <c r="A7" s="2"/>
      <c r="B7" s="33" t="s">
        <v>618</v>
      </c>
      <c r="C7" s="34"/>
      <c r="D7" s="38"/>
      <c r="E7" s="39" t="s">
        <v>590</v>
      </c>
      <c r="F7" s="35" t="s">
        <v>615</v>
      </c>
      <c r="G7" s="35" t="s">
        <v>567</v>
      </c>
      <c r="H7" s="35" t="s">
        <v>582</v>
      </c>
      <c r="I7" s="36" t="s">
        <v>591</v>
      </c>
      <c r="J7" s="36" t="s">
        <v>632</v>
      </c>
      <c r="K7" s="36" t="s">
        <v>592</v>
      </c>
      <c r="L7" s="40" t="s">
        <v>593</v>
      </c>
      <c r="M7" s="114"/>
      <c r="N7" s="116" t="s">
        <v>5</v>
      </c>
      <c r="O7" s="116" t="s">
        <v>6</v>
      </c>
      <c r="P7" s="36" t="s">
        <v>632</v>
      </c>
      <c r="Q7" s="36" t="s">
        <v>592</v>
      </c>
      <c r="R7" s="37" t="s">
        <v>593</v>
      </c>
    </row>
    <row r="8" spans="1:18" s="2" customFormat="1" ht="18" customHeight="1" x14ac:dyDescent="0.15">
      <c r="A8" s="23"/>
      <c r="B8" s="41" t="s">
        <v>617</v>
      </c>
      <c r="C8" s="42"/>
      <c r="D8" s="43"/>
      <c r="E8" s="44">
        <f>E9+E12+E16+E91</f>
        <v>273</v>
      </c>
      <c r="F8" s="45"/>
      <c r="G8" s="46">
        <f t="shared" ref="G8:R8" si="0">G9+G12+G16+G91</f>
        <v>57390143.719999999</v>
      </c>
      <c r="H8" s="46">
        <f t="shared" si="0"/>
        <v>1.0913936421275139E-11</v>
      </c>
      <c r="I8" s="46">
        <f t="shared" si="0"/>
        <v>57390143.719999999</v>
      </c>
      <c r="J8" s="46">
        <f t="shared" si="0"/>
        <v>0</v>
      </c>
      <c r="K8" s="46">
        <f t="shared" si="0"/>
        <v>0</v>
      </c>
      <c r="L8" s="47">
        <f t="shared" si="0"/>
        <v>138127.20000000001</v>
      </c>
      <c r="M8" s="48">
        <f t="shared" si="0"/>
        <v>56650216.480000004</v>
      </c>
      <c r="N8" s="46">
        <f t="shared" si="0"/>
        <v>56650216.480000004</v>
      </c>
      <c r="O8" s="46">
        <f t="shared" si="0"/>
        <v>52145813.019999996</v>
      </c>
      <c r="P8" s="46">
        <f t="shared" si="0"/>
        <v>0</v>
      </c>
      <c r="Q8" s="46">
        <f t="shared" si="0"/>
        <v>0</v>
      </c>
      <c r="R8" s="49">
        <f t="shared" si="0"/>
        <v>2718.77</v>
      </c>
    </row>
    <row r="9" spans="1:18" s="2" customFormat="1" ht="25.15" customHeight="1" x14ac:dyDescent="0.15">
      <c r="A9" s="23"/>
      <c r="B9" s="96" t="s">
        <v>631</v>
      </c>
      <c r="C9" s="97"/>
      <c r="D9" s="104"/>
      <c r="E9" s="103">
        <f>E10</f>
        <v>1</v>
      </c>
      <c r="F9" s="98"/>
      <c r="G9" s="99">
        <f t="shared" ref="G9:R9" si="1">G10</f>
        <v>75386.559999999998</v>
      </c>
      <c r="H9" s="99">
        <f t="shared" si="1"/>
        <v>0</v>
      </c>
      <c r="I9" s="99">
        <f t="shared" si="1"/>
        <v>75386.559999999998</v>
      </c>
      <c r="J9" s="99">
        <f t="shared" si="1"/>
        <v>0</v>
      </c>
      <c r="K9" s="99">
        <f t="shared" si="1"/>
        <v>0</v>
      </c>
      <c r="L9" s="100">
        <f t="shared" si="1"/>
        <v>0</v>
      </c>
      <c r="M9" s="101">
        <f t="shared" si="1"/>
        <v>75386.559999999998</v>
      </c>
      <c r="N9" s="99">
        <f t="shared" si="1"/>
        <v>75386.559999999998</v>
      </c>
      <c r="O9" s="99">
        <f t="shared" si="1"/>
        <v>75073.850000000006</v>
      </c>
      <c r="P9" s="99">
        <f t="shared" si="1"/>
        <v>0</v>
      </c>
      <c r="Q9" s="99">
        <f t="shared" si="1"/>
        <v>0</v>
      </c>
      <c r="R9" s="102">
        <f t="shared" si="1"/>
        <v>0</v>
      </c>
    </row>
    <row r="10" spans="1:18" s="14" customFormat="1" ht="25.15" customHeight="1" outlineLevel="1" x14ac:dyDescent="0.15">
      <c r="A10" s="23"/>
      <c r="B10" s="79"/>
      <c r="C10" s="80"/>
      <c r="D10" s="105" t="s">
        <v>622</v>
      </c>
      <c r="E10" s="86">
        <f>SUBTOTAL(9,E11:E11)</f>
        <v>1</v>
      </c>
      <c r="F10" s="81"/>
      <c r="G10" s="82">
        <f t="shared" ref="G10:R10" si="2">SUBTOTAL(9,G11:G11)</f>
        <v>75386.559999999998</v>
      </c>
      <c r="H10" s="82">
        <f t="shared" si="2"/>
        <v>0</v>
      </c>
      <c r="I10" s="82">
        <f t="shared" si="2"/>
        <v>75386.559999999998</v>
      </c>
      <c r="J10" s="82">
        <f t="shared" si="2"/>
        <v>0</v>
      </c>
      <c r="K10" s="82">
        <f t="shared" si="2"/>
        <v>0</v>
      </c>
      <c r="L10" s="83">
        <f t="shared" si="2"/>
        <v>0</v>
      </c>
      <c r="M10" s="84">
        <f t="shared" si="2"/>
        <v>75386.559999999998</v>
      </c>
      <c r="N10" s="82">
        <f t="shared" si="2"/>
        <v>75386.559999999998</v>
      </c>
      <c r="O10" s="82">
        <f t="shared" si="2"/>
        <v>75073.850000000006</v>
      </c>
      <c r="P10" s="82">
        <f t="shared" si="2"/>
        <v>0</v>
      </c>
      <c r="Q10" s="82">
        <f t="shared" si="2"/>
        <v>0</v>
      </c>
      <c r="R10" s="85">
        <f t="shared" si="2"/>
        <v>0</v>
      </c>
    </row>
    <row r="11" spans="1:18" s="2" customFormat="1" ht="25.15" customHeight="1" outlineLevel="2" x14ac:dyDescent="0.15">
      <c r="A11" s="1"/>
      <c r="B11" s="27" t="s">
        <v>0</v>
      </c>
      <c r="C11" s="28" t="s">
        <v>305</v>
      </c>
      <c r="D11" s="106" t="s">
        <v>306</v>
      </c>
      <c r="E11" s="50">
        <v>1</v>
      </c>
      <c r="F11" s="51">
        <v>10</v>
      </c>
      <c r="G11" s="52">
        <v>75386.559999999998</v>
      </c>
      <c r="H11" s="52">
        <v>0</v>
      </c>
      <c r="I11" s="52">
        <v>75386.559999999998</v>
      </c>
      <c r="J11" s="52">
        <v>0</v>
      </c>
      <c r="K11" s="52">
        <v>0</v>
      </c>
      <c r="L11" s="53">
        <v>0</v>
      </c>
      <c r="M11" s="71">
        <v>75386.559999999998</v>
      </c>
      <c r="N11" s="52">
        <v>75386.559999999998</v>
      </c>
      <c r="O11" s="52">
        <v>75073.850000000006</v>
      </c>
      <c r="P11" s="52">
        <v>0</v>
      </c>
      <c r="Q11" s="52">
        <v>0</v>
      </c>
      <c r="R11" s="72">
        <v>0</v>
      </c>
    </row>
    <row r="12" spans="1:18" s="2" customFormat="1" ht="25.15" customHeight="1" x14ac:dyDescent="0.15">
      <c r="A12" s="23"/>
      <c r="B12" s="96" t="s">
        <v>630</v>
      </c>
      <c r="C12" s="97"/>
      <c r="D12" s="104"/>
      <c r="E12" s="103">
        <f>E13</f>
        <v>2</v>
      </c>
      <c r="F12" s="98"/>
      <c r="G12" s="99">
        <f t="shared" ref="G12" si="3">G13</f>
        <v>2089155.04</v>
      </c>
      <c r="H12" s="99">
        <f t="shared" ref="H12" si="4">H13</f>
        <v>0</v>
      </c>
      <c r="I12" s="99">
        <f t="shared" ref="I12" si="5">I13</f>
        <v>2089155.04</v>
      </c>
      <c r="J12" s="99">
        <f t="shared" ref="J12" si="6">J13</f>
        <v>0</v>
      </c>
      <c r="K12" s="99">
        <f t="shared" ref="K12" si="7">K13</f>
        <v>0</v>
      </c>
      <c r="L12" s="100">
        <f t="shared" ref="L12" si="8">L13</f>
        <v>0</v>
      </c>
      <c r="M12" s="101">
        <f t="shared" ref="M12" si="9">M13</f>
        <v>2089155.04</v>
      </c>
      <c r="N12" s="99">
        <f t="shared" ref="N12" si="10">N13</f>
        <v>2089155.04</v>
      </c>
      <c r="O12" s="99">
        <f t="shared" ref="O12" si="11">O13</f>
        <v>1881542.15</v>
      </c>
      <c r="P12" s="99">
        <f t="shared" ref="P12" si="12">P13</f>
        <v>0</v>
      </c>
      <c r="Q12" s="99">
        <f t="shared" ref="Q12" si="13">Q13</f>
        <v>0</v>
      </c>
      <c r="R12" s="102">
        <f t="shared" ref="R12" si="14">R13</f>
        <v>0</v>
      </c>
    </row>
    <row r="13" spans="1:18" s="14" customFormat="1" ht="25.15" customHeight="1" outlineLevel="1" x14ac:dyDescent="0.15">
      <c r="A13" s="23"/>
      <c r="B13" s="79"/>
      <c r="C13" s="80"/>
      <c r="D13" s="105" t="s">
        <v>623</v>
      </c>
      <c r="E13" s="86">
        <f>SUBTOTAL(9,E14:E15)</f>
        <v>2</v>
      </c>
      <c r="F13" s="81"/>
      <c r="G13" s="82">
        <f t="shared" ref="G13:R13" si="15">SUBTOTAL(9,G14:G15)</f>
        <v>2089155.04</v>
      </c>
      <c r="H13" s="82">
        <f t="shared" si="15"/>
        <v>0</v>
      </c>
      <c r="I13" s="82">
        <f t="shared" si="15"/>
        <v>2089155.04</v>
      </c>
      <c r="J13" s="82">
        <f t="shared" si="15"/>
        <v>0</v>
      </c>
      <c r="K13" s="82">
        <f t="shared" si="15"/>
        <v>0</v>
      </c>
      <c r="L13" s="83">
        <f t="shared" si="15"/>
        <v>0</v>
      </c>
      <c r="M13" s="84">
        <f t="shared" si="15"/>
        <v>2089155.04</v>
      </c>
      <c r="N13" s="82">
        <f t="shared" si="15"/>
        <v>2089155.04</v>
      </c>
      <c r="O13" s="82">
        <f t="shared" si="15"/>
        <v>1881542.15</v>
      </c>
      <c r="P13" s="82">
        <f t="shared" si="15"/>
        <v>0</v>
      </c>
      <c r="Q13" s="82">
        <f t="shared" si="15"/>
        <v>0</v>
      </c>
      <c r="R13" s="85">
        <f t="shared" si="15"/>
        <v>0</v>
      </c>
    </row>
    <row r="14" spans="1:18" s="2" customFormat="1" ht="25.15" customHeight="1" outlineLevel="2" x14ac:dyDescent="0.15">
      <c r="A14" s="1"/>
      <c r="B14" s="29" t="s">
        <v>1</v>
      </c>
      <c r="C14" s="30" t="s">
        <v>1</v>
      </c>
      <c r="D14" s="107" t="s">
        <v>2</v>
      </c>
      <c r="E14" s="54">
        <v>1</v>
      </c>
      <c r="F14" s="55">
        <v>20</v>
      </c>
      <c r="G14" s="56">
        <v>1141805.28</v>
      </c>
      <c r="H14" s="56">
        <v>0</v>
      </c>
      <c r="I14" s="56">
        <v>1141805.28</v>
      </c>
      <c r="J14" s="56">
        <v>0</v>
      </c>
      <c r="K14" s="56">
        <v>0</v>
      </c>
      <c r="L14" s="57">
        <v>0</v>
      </c>
      <c r="M14" s="73">
        <v>1141805.28</v>
      </c>
      <c r="N14" s="56">
        <v>1141805.28</v>
      </c>
      <c r="O14" s="56">
        <v>956267.04</v>
      </c>
      <c r="P14" s="56">
        <v>0</v>
      </c>
      <c r="Q14" s="56">
        <v>0</v>
      </c>
      <c r="R14" s="74">
        <v>0</v>
      </c>
    </row>
    <row r="15" spans="1:18" s="2" customFormat="1" ht="25.15" customHeight="1" outlineLevel="2" x14ac:dyDescent="0.15">
      <c r="A15" s="1"/>
      <c r="B15" s="29" t="s">
        <v>3</v>
      </c>
      <c r="C15" s="30" t="s">
        <v>3</v>
      </c>
      <c r="D15" s="107" t="s">
        <v>4</v>
      </c>
      <c r="E15" s="54">
        <v>1</v>
      </c>
      <c r="F15" s="55">
        <v>20</v>
      </c>
      <c r="G15" s="56">
        <v>947349.76</v>
      </c>
      <c r="H15" s="56">
        <v>0</v>
      </c>
      <c r="I15" s="56">
        <v>947349.76</v>
      </c>
      <c r="J15" s="56">
        <v>0</v>
      </c>
      <c r="K15" s="56">
        <v>0</v>
      </c>
      <c r="L15" s="57">
        <v>0</v>
      </c>
      <c r="M15" s="73">
        <v>947349.76</v>
      </c>
      <c r="N15" s="56">
        <v>947349.76</v>
      </c>
      <c r="O15" s="56">
        <v>925275.11</v>
      </c>
      <c r="P15" s="56">
        <v>0</v>
      </c>
      <c r="Q15" s="56">
        <v>0</v>
      </c>
      <c r="R15" s="74">
        <v>0</v>
      </c>
    </row>
    <row r="16" spans="1:18" s="2" customFormat="1" ht="25.15" customHeight="1" x14ac:dyDescent="0.15">
      <c r="A16" s="23"/>
      <c r="B16" s="96" t="s">
        <v>629</v>
      </c>
      <c r="C16" s="97"/>
      <c r="D16" s="104"/>
      <c r="E16" s="103">
        <f>E17+E83+E85</f>
        <v>71</v>
      </c>
      <c r="F16" s="98"/>
      <c r="G16" s="99">
        <f t="shared" ref="G16:R16" si="16">G17+G83+G85</f>
        <v>27037753.189999998</v>
      </c>
      <c r="H16" s="99">
        <f t="shared" si="16"/>
        <v>0</v>
      </c>
      <c r="I16" s="99">
        <f t="shared" si="16"/>
        <v>27037753.189999998</v>
      </c>
      <c r="J16" s="99">
        <f t="shared" si="16"/>
        <v>0</v>
      </c>
      <c r="K16" s="99">
        <f t="shared" si="16"/>
        <v>0</v>
      </c>
      <c r="L16" s="100">
        <f t="shared" si="16"/>
        <v>0</v>
      </c>
      <c r="M16" s="101">
        <f t="shared" si="16"/>
        <v>27037753.189999998</v>
      </c>
      <c r="N16" s="99">
        <f t="shared" si="16"/>
        <v>27037753.189999998</v>
      </c>
      <c r="O16" s="99">
        <f t="shared" si="16"/>
        <v>23871077.609999999</v>
      </c>
      <c r="P16" s="99">
        <f t="shared" si="16"/>
        <v>0</v>
      </c>
      <c r="Q16" s="99">
        <f t="shared" si="16"/>
        <v>0</v>
      </c>
      <c r="R16" s="102">
        <f t="shared" si="16"/>
        <v>0</v>
      </c>
    </row>
    <row r="17" spans="1:18" s="14" customFormat="1" ht="25.15" customHeight="1" outlineLevel="1" x14ac:dyDescent="0.15">
      <c r="A17" s="23"/>
      <c r="B17" s="79"/>
      <c r="C17" s="80"/>
      <c r="D17" s="105" t="s">
        <v>624</v>
      </c>
      <c r="E17" s="86">
        <f>SUBTOTAL(9,E18:E82)</f>
        <v>65</v>
      </c>
      <c r="F17" s="81"/>
      <c r="G17" s="82">
        <f t="shared" ref="G17:R17" si="17">SUBTOTAL(9,G18:G82)</f>
        <v>23890413.729999997</v>
      </c>
      <c r="H17" s="82">
        <f t="shared" si="17"/>
        <v>0</v>
      </c>
      <c r="I17" s="82">
        <f t="shared" si="17"/>
        <v>23890413.729999997</v>
      </c>
      <c r="J17" s="82">
        <f t="shared" si="17"/>
        <v>0</v>
      </c>
      <c r="K17" s="82">
        <f t="shared" si="17"/>
        <v>0</v>
      </c>
      <c r="L17" s="83">
        <f t="shared" si="17"/>
        <v>0</v>
      </c>
      <c r="M17" s="84">
        <f t="shared" si="17"/>
        <v>23890413.729999997</v>
      </c>
      <c r="N17" s="82">
        <f t="shared" si="17"/>
        <v>23890413.729999997</v>
      </c>
      <c r="O17" s="82">
        <f t="shared" si="17"/>
        <v>20737100.720000003</v>
      </c>
      <c r="P17" s="82">
        <f t="shared" si="17"/>
        <v>0</v>
      </c>
      <c r="Q17" s="82">
        <f t="shared" si="17"/>
        <v>0</v>
      </c>
      <c r="R17" s="85">
        <f t="shared" si="17"/>
        <v>0</v>
      </c>
    </row>
    <row r="18" spans="1:18" s="2" customFormat="1" ht="25.15" customHeight="1" outlineLevel="2" x14ac:dyDescent="0.15">
      <c r="A18" s="1"/>
      <c r="B18" s="29" t="s">
        <v>8</v>
      </c>
      <c r="C18" s="30" t="s">
        <v>88</v>
      </c>
      <c r="D18" s="107" t="s">
        <v>89</v>
      </c>
      <c r="E18" s="54">
        <v>1</v>
      </c>
      <c r="F18" s="55">
        <v>20</v>
      </c>
      <c r="G18" s="56">
        <v>820365.69</v>
      </c>
      <c r="H18" s="56">
        <v>0</v>
      </c>
      <c r="I18" s="56">
        <v>820365.69</v>
      </c>
      <c r="J18" s="56">
        <v>0</v>
      </c>
      <c r="K18" s="56">
        <v>0</v>
      </c>
      <c r="L18" s="57">
        <v>0</v>
      </c>
      <c r="M18" s="73">
        <v>820365.69</v>
      </c>
      <c r="N18" s="56">
        <v>820365.69</v>
      </c>
      <c r="O18" s="56">
        <v>771653.57</v>
      </c>
      <c r="P18" s="56">
        <v>0</v>
      </c>
      <c r="Q18" s="56">
        <v>0</v>
      </c>
      <c r="R18" s="74">
        <v>0</v>
      </c>
    </row>
    <row r="19" spans="1:18" s="2" customFormat="1" ht="25.15" customHeight="1" outlineLevel="2" x14ac:dyDescent="0.15">
      <c r="A19" s="1"/>
      <c r="B19" s="29" t="s">
        <v>14</v>
      </c>
      <c r="C19" s="30" t="s">
        <v>90</v>
      </c>
      <c r="D19" s="107" t="s">
        <v>91</v>
      </c>
      <c r="E19" s="54">
        <v>1</v>
      </c>
      <c r="F19" s="55">
        <v>20</v>
      </c>
      <c r="G19" s="56">
        <v>274163.14</v>
      </c>
      <c r="H19" s="56">
        <v>0</v>
      </c>
      <c r="I19" s="56">
        <v>274163.14</v>
      </c>
      <c r="J19" s="56">
        <v>0</v>
      </c>
      <c r="K19" s="56">
        <v>0</v>
      </c>
      <c r="L19" s="57">
        <v>0</v>
      </c>
      <c r="M19" s="73">
        <v>274163.14</v>
      </c>
      <c r="N19" s="56">
        <v>274163.14</v>
      </c>
      <c r="O19" s="56">
        <v>268077.65999999997</v>
      </c>
      <c r="P19" s="56">
        <v>0</v>
      </c>
      <c r="Q19" s="56">
        <v>0</v>
      </c>
      <c r="R19" s="74">
        <v>0</v>
      </c>
    </row>
    <row r="20" spans="1:18" s="2" customFormat="1" ht="25.15" customHeight="1" outlineLevel="2" x14ac:dyDescent="0.15">
      <c r="A20" s="1"/>
      <c r="B20" s="29" t="s">
        <v>14</v>
      </c>
      <c r="C20" s="30" t="s">
        <v>411</v>
      </c>
      <c r="D20" s="107" t="s">
        <v>412</v>
      </c>
      <c r="E20" s="54">
        <v>1</v>
      </c>
      <c r="F20" s="55">
        <v>20</v>
      </c>
      <c r="G20" s="56">
        <v>320615.96000000002</v>
      </c>
      <c r="H20" s="56">
        <v>0</v>
      </c>
      <c r="I20" s="56">
        <v>320615.96000000002</v>
      </c>
      <c r="J20" s="56">
        <v>0</v>
      </c>
      <c r="K20" s="56">
        <v>0</v>
      </c>
      <c r="L20" s="57">
        <v>0</v>
      </c>
      <c r="M20" s="73">
        <v>320615.96000000002</v>
      </c>
      <c r="N20" s="56">
        <v>320615.96000000002</v>
      </c>
      <c r="O20" s="56">
        <v>148317.07999999999</v>
      </c>
      <c r="P20" s="56">
        <v>0</v>
      </c>
      <c r="Q20" s="56">
        <v>0</v>
      </c>
      <c r="R20" s="74">
        <v>0</v>
      </c>
    </row>
    <row r="21" spans="1:18" s="2" customFormat="1" ht="25.15" customHeight="1" outlineLevel="2" x14ac:dyDescent="0.15">
      <c r="A21" s="1"/>
      <c r="B21" s="29" t="s">
        <v>14</v>
      </c>
      <c r="C21" s="30" t="s">
        <v>413</v>
      </c>
      <c r="D21" s="107" t="s">
        <v>414</v>
      </c>
      <c r="E21" s="54">
        <v>1</v>
      </c>
      <c r="F21" s="55">
        <v>20</v>
      </c>
      <c r="G21" s="56">
        <v>1070673.68</v>
      </c>
      <c r="H21" s="56">
        <v>0</v>
      </c>
      <c r="I21" s="56">
        <v>1070673.68</v>
      </c>
      <c r="J21" s="56">
        <v>0</v>
      </c>
      <c r="K21" s="56">
        <v>0</v>
      </c>
      <c r="L21" s="57">
        <v>0</v>
      </c>
      <c r="M21" s="73">
        <v>1070673.68</v>
      </c>
      <c r="N21" s="56">
        <v>1070673.68</v>
      </c>
      <c r="O21" s="56">
        <v>1070673.68</v>
      </c>
      <c r="P21" s="56">
        <v>0</v>
      </c>
      <c r="Q21" s="56">
        <v>0</v>
      </c>
      <c r="R21" s="74">
        <v>0</v>
      </c>
    </row>
    <row r="22" spans="1:18" s="2" customFormat="1" ht="25.15" customHeight="1" outlineLevel="2" x14ac:dyDescent="0.15">
      <c r="A22" s="1"/>
      <c r="B22" s="29" t="s">
        <v>14</v>
      </c>
      <c r="C22" s="30" t="s">
        <v>503</v>
      </c>
      <c r="D22" s="107" t="s">
        <v>504</v>
      </c>
      <c r="E22" s="54">
        <v>1</v>
      </c>
      <c r="F22" s="55">
        <v>20</v>
      </c>
      <c r="G22" s="56">
        <v>544377.97</v>
      </c>
      <c r="H22" s="56">
        <v>0</v>
      </c>
      <c r="I22" s="56">
        <v>544377.97</v>
      </c>
      <c r="J22" s="56">
        <v>0</v>
      </c>
      <c r="K22" s="56">
        <v>0</v>
      </c>
      <c r="L22" s="57">
        <v>0</v>
      </c>
      <c r="M22" s="73">
        <v>544377.97</v>
      </c>
      <c r="N22" s="56">
        <v>544377.97</v>
      </c>
      <c r="O22" s="56">
        <v>252883.88</v>
      </c>
      <c r="P22" s="56">
        <v>0</v>
      </c>
      <c r="Q22" s="56">
        <v>0</v>
      </c>
      <c r="R22" s="74">
        <v>0</v>
      </c>
    </row>
    <row r="23" spans="1:18" s="2" customFormat="1" ht="25.15" customHeight="1" outlineLevel="2" x14ac:dyDescent="0.15">
      <c r="A23" s="1"/>
      <c r="B23" s="29" t="s">
        <v>9</v>
      </c>
      <c r="C23" s="30" t="s">
        <v>57</v>
      </c>
      <c r="D23" s="107" t="s">
        <v>58</v>
      </c>
      <c r="E23" s="54">
        <v>1</v>
      </c>
      <c r="F23" s="55">
        <v>20</v>
      </c>
      <c r="G23" s="56">
        <v>614031.05000000005</v>
      </c>
      <c r="H23" s="56">
        <v>0</v>
      </c>
      <c r="I23" s="56">
        <v>614031.05000000005</v>
      </c>
      <c r="J23" s="56">
        <v>0</v>
      </c>
      <c r="K23" s="56">
        <v>0</v>
      </c>
      <c r="L23" s="57">
        <v>0</v>
      </c>
      <c r="M23" s="73">
        <v>614031.05000000005</v>
      </c>
      <c r="N23" s="56">
        <v>614031.05000000005</v>
      </c>
      <c r="O23" s="56">
        <v>600128.92000000004</v>
      </c>
      <c r="P23" s="56">
        <v>0</v>
      </c>
      <c r="Q23" s="56">
        <v>0</v>
      </c>
      <c r="R23" s="74">
        <v>0</v>
      </c>
    </row>
    <row r="24" spans="1:18" s="2" customFormat="1" ht="25.15" customHeight="1" outlineLevel="2" x14ac:dyDescent="0.15">
      <c r="A24" s="1"/>
      <c r="B24" s="29" t="s">
        <v>9</v>
      </c>
      <c r="C24" s="30" t="s">
        <v>69</v>
      </c>
      <c r="D24" s="107" t="s">
        <v>70</v>
      </c>
      <c r="E24" s="54">
        <v>1</v>
      </c>
      <c r="F24" s="55">
        <v>20</v>
      </c>
      <c r="G24" s="56">
        <v>592388.93000000005</v>
      </c>
      <c r="H24" s="56">
        <v>0</v>
      </c>
      <c r="I24" s="56">
        <v>592388.93000000005</v>
      </c>
      <c r="J24" s="56">
        <v>0</v>
      </c>
      <c r="K24" s="56">
        <v>0</v>
      </c>
      <c r="L24" s="57">
        <v>0</v>
      </c>
      <c r="M24" s="73">
        <v>592388.93000000005</v>
      </c>
      <c r="N24" s="56">
        <v>592388.93000000005</v>
      </c>
      <c r="O24" s="56">
        <v>592387.49</v>
      </c>
      <c r="P24" s="56">
        <v>0</v>
      </c>
      <c r="Q24" s="56">
        <v>0</v>
      </c>
      <c r="R24" s="74">
        <v>0</v>
      </c>
    </row>
    <row r="25" spans="1:18" s="2" customFormat="1" ht="25.15" customHeight="1" outlineLevel="2" x14ac:dyDescent="0.15">
      <c r="A25" s="1"/>
      <c r="B25" s="29" t="s">
        <v>9</v>
      </c>
      <c r="C25" s="30" t="s">
        <v>71</v>
      </c>
      <c r="D25" s="107" t="s">
        <v>72</v>
      </c>
      <c r="E25" s="54">
        <v>1</v>
      </c>
      <c r="F25" s="55">
        <v>20</v>
      </c>
      <c r="G25" s="56">
        <v>578205.59</v>
      </c>
      <c r="H25" s="56">
        <v>0</v>
      </c>
      <c r="I25" s="56">
        <v>578205.59</v>
      </c>
      <c r="J25" s="56">
        <v>0</v>
      </c>
      <c r="K25" s="56">
        <v>0</v>
      </c>
      <c r="L25" s="57">
        <v>0</v>
      </c>
      <c r="M25" s="73">
        <v>578205.59</v>
      </c>
      <c r="N25" s="56">
        <v>578205.59</v>
      </c>
      <c r="O25" s="56">
        <v>578205.59</v>
      </c>
      <c r="P25" s="56">
        <v>0</v>
      </c>
      <c r="Q25" s="56">
        <v>0</v>
      </c>
      <c r="R25" s="74">
        <v>0</v>
      </c>
    </row>
    <row r="26" spans="1:18" s="2" customFormat="1" ht="25.15" customHeight="1" outlineLevel="2" x14ac:dyDescent="0.15">
      <c r="A26" s="1"/>
      <c r="B26" s="29" t="s">
        <v>9</v>
      </c>
      <c r="C26" s="30" t="s">
        <v>307</v>
      </c>
      <c r="D26" s="107" t="s">
        <v>308</v>
      </c>
      <c r="E26" s="54">
        <v>1</v>
      </c>
      <c r="F26" s="55">
        <v>20</v>
      </c>
      <c r="G26" s="56">
        <v>365217.16</v>
      </c>
      <c r="H26" s="56">
        <v>0</v>
      </c>
      <c r="I26" s="56">
        <v>365217.16</v>
      </c>
      <c r="J26" s="56">
        <v>0</v>
      </c>
      <c r="K26" s="56">
        <v>0</v>
      </c>
      <c r="L26" s="57">
        <v>0</v>
      </c>
      <c r="M26" s="73">
        <v>365217.16</v>
      </c>
      <c r="N26" s="56">
        <v>365217.16</v>
      </c>
      <c r="O26" s="56">
        <v>343897.77</v>
      </c>
      <c r="P26" s="56">
        <v>0</v>
      </c>
      <c r="Q26" s="56">
        <v>0</v>
      </c>
      <c r="R26" s="74">
        <v>0</v>
      </c>
    </row>
    <row r="27" spans="1:18" s="2" customFormat="1" ht="25.15" customHeight="1" outlineLevel="2" x14ac:dyDescent="0.15">
      <c r="A27" s="1"/>
      <c r="B27" s="29" t="s">
        <v>9</v>
      </c>
      <c r="C27" s="30" t="s">
        <v>389</v>
      </c>
      <c r="D27" s="107" t="s">
        <v>390</v>
      </c>
      <c r="E27" s="54">
        <v>1</v>
      </c>
      <c r="F27" s="55">
        <v>20</v>
      </c>
      <c r="G27" s="56">
        <v>403641.03</v>
      </c>
      <c r="H27" s="56">
        <v>0</v>
      </c>
      <c r="I27" s="56">
        <v>403641.03</v>
      </c>
      <c r="J27" s="56">
        <v>0</v>
      </c>
      <c r="K27" s="56">
        <v>0</v>
      </c>
      <c r="L27" s="57">
        <v>0</v>
      </c>
      <c r="M27" s="73">
        <v>403641.03</v>
      </c>
      <c r="N27" s="56">
        <v>403641.03</v>
      </c>
      <c r="O27" s="56">
        <v>403641.02</v>
      </c>
      <c r="P27" s="56">
        <v>0</v>
      </c>
      <c r="Q27" s="56">
        <v>0</v>
      </c>
      <c r="R27" s="74">
        <v>0</v>
      </c>
    </row>
    <row r="28" spans="1:18" s="2" customFormat="1" ht="25.15" customHeight="1" outlineLevel="2" x14ac:dyDescent="0.15">
      <c r="A28" s="1"/>
      <c r="B28" s="29" t="s">
        <v>9</v>
      </c>
      <c r="C28" s="30" t="s">
        <v>539</v>
      </c>
      <c r="D28" s="107" t="s">
        <v>540</v>
      </c>
      <c r="E28" s="54">
        <v>1</v>
      </c>
      <c r="F28" s="55">
        <v>20</v>
      </c>
      <c r="G28" s="56">
        <v>402432.64</v>
      </c>
      <c r="H28" s="56">
        <v>0</v>
      </c>
      <c r="I28" s="56">
        <v>402432.64</v>
      </c>
      <c r="J28" s="56">
        <v>0</v>
      </c>
      <c r="K28" s="56">
        <v>0</v>
      </c>
      <c r="L28" s="57">
        <v>0</v>
      </c>
      <c r="M28" s="73">
        <v>402432.64</v>
      </c>
      <c r="N28" s="56">
        <v>402432.64</v>
      </c>
      <c r="O28" s="56">
        <v>402432.63</v>
      </c>
      <c r="P28" s="56">
        <v>0</v>
      </c>
      <c r="Q28" s="56">
        <v>0</v>
      </c>
      <c r="R28" s="74">
        <v>0</v>
      </c>
    </row>
    <row r="29" spans="1:18" s="2" customFormat="1" ht="25.15" customHeight="1" outlineLevel="2" x14ac:dyDescent="0.15">
      <c r="A29" s="1"/>
      <c r="B29" s="29" t="s">
        <v>9</v>
      </c>
      <c r="C29" s="30" t="s">
        <v>541</v>
      </c>
      <c r="D29" s="107" t="s">
        <v>542</v>
      </c>
      <c r="E29" s="54">
        <v>1</v>
      </c>
      <c r="F29" s="55">
        <v>20</v>
      </c>
      <c r="G29" s="56">
        <v>116594.91</v>
      </c>
      <c r="H29" s="56">
        <v>0</v>
      </c>
      <c r="I29" s="56">
        <v>116594.91</v>
      </c>
      <c r="J29" s="56">
        <v>0</v>
      </c>
      <c r="K29" s="56">
        <v>0</v>
      </c>
      <c r="L29" s="57">
        <v>0</v>
      </c>
      <c r="M29" s="73">
        <v>116594.91</v>
      </c>
      <c r="N29" s="56">
        <v>116594.91</v>
      </c>
      <c r="O29" s="56">
        <v>91871.17</v>
      </c>
      <c r="P29" s="56">
        <v>0</v>
      </c>
      <c r="Q29" s="56">
        <v>0</v>
      </c>
      <c r="R29" s="74">
        <v>0</v>
      </c>
    </row>
    <row r="30" spans="1:18" s="2" customFormat="1" ht="25.15" customHeight="1" outlineLevel="2" x14ac:dyDescent="0.15">
      <c r="A30" s="1"/>
      <c r="B30" s="29" t="s">
        <v>10</v>
      </c>
      <c r="C30" s="30" t="s">
        <v>309</v>
      </c>
      <c r="D30" s="107" t="s">
        <v>310</v>
      </c>
      <c r="E30" s="54">
        <v>1</v>
      </c>
      <c r="F30" s="55">
        <v>20</v>
      </c>
      <c r="G30" s="56">
        <v>108067</v>
      </c>
      <c r="H30" s="56">
        <v>0</v>
      </c>
      <c r="I30" s="56">
        <v>108067</v>
      </c>
      <c r="J30" s="56">
        <v>0</v>
      </c>
      <c r="K30" s="56">
        <v>0</v>
      </c>
      <c r="L30" s="57">
        <v>0</v>
      </c>
      <c r="M30" s="73">
        <v>108067</v>
      </c>
      <c r="N30" s="56">
        <v>108067</v>
      </c>
      <c r="O30" s="56">
        <v>107707.17</v>
      </c>
      <c r="P30" s="56">
        <v>0</v>
      </c>
      <c r="Q30" s="56">
        <v>0</v>
      </c>
      <c r="R30" s="74">
        <v>0</v>
      </c>
    </row>
    <row r="31" spans="1:18" s="2" customFormat="1" ht="25.15" customHeight="1" outlineLevel="2" x14ac:dyDescent="0.15">
      <c r="A31" s="1"/>
      <c r="B31" s="29" t="s">
        <v>10</v>
      </c>
      <c r="C31" s="30" t="s">
        <v>311</v>
      </c>
      <c r="D31" s="107" t="s">
        <v>312</v>
      </c>
      <c r="E31" s="54">
        <v>1</v>
      </c>
      <c r="F31" s="55">
        <v>20</v>
      </c>
      <c r="G31" s="56">
        <v>17457.849999999999</v>
      </c>
      <c r="H31" s="56">
        <v>0</v>
      </c>
      <c r="I31" s="56">
        <v>17457.849999999999</v>
      </c>
      <c r="J31" s="56">
        <v>0</v>
      </c>
      <c r="K31" s="56">
        <v>0</v>
      </c>
      <c r="L31" s="57">
        <v>0</v>
      </c>
      <c r="M31" s="73">
        <v>17457.849999999999</v>
      </c>
      <c r="N31" s="56">
        <v>17457.849999999999</v>
      </c>
      <c r="O31" s="56">
        <v>17245.57</v>
      </c>
      <c r="P31" s="56">
        <v>0</v>
      </c>
      <c r="Q31" s="56">
        <v>0</v>
      </c>
      <c r="R31" s="74">
        <v>0</v>
      </c>
    </row>
    <row r="32" spans="1:18" s="2" customFormat="1" ht="25.15" customHeight="1" outlineLevel="2" x14ac:dyDescent="0.15">
      <c r="A32" s="1"/>
      <c r="B32" s="29" t="s">
        <v>10</v>
      </c>
      <c r="C32" s="30" t="s">
        <v>313</v>
      </c>
      <c r="D32" s="107" t="s">
        <v>314</v>
      </c>
      <c r="E32" s="54">
        <v>1</v>
      </c>
      <c r="F32" s="55">
        <v>20</v>
      </c>
      <c r="G32" s="56">
        <v>381892.7</v>
      </c>
      <c r="H32" s="56">
        <v>0</v>
      </c>
      <c r="I32" s="56">
        <v>381892.7</v>
      </c>
      <c r="J32" s="56">
        <v>0</v>
      </c>
      <c r="K32" s="56">
        <v>0</v>
      </c>
      <c r="L32" s="57">
        <v>0</v>
      </c>
      <c r="M32" s="73">
        <v>381892.7</v>
      </c>
      <c r="N32" s="56">
        <v>381892.7</v>
      </c>
      <c r="O32" s="56">
        <v>367811.67</v>
      </c>
      <c r="P32" s="56">
        <v>0</v>
      </c>
      <c r="Q32" s="56">
        <v>0</v>
      </c>
      <c r="R32" s="74">
        <v>0</v>
      </c>
    </row>
    <row r="33" spans="1:18" s="2" customFormat="1" ht="25.15" customHeight="1" outlineLevel="2" x14ac:dyDescent="0.15">
      <c r="A33" s="1"/>
      <c r="B33" s="29" t="s">
        <v>10</v>
      </c>
      <c r="C33" s="30" t="s">
        <v>108</v>
      </c>
      <c r="D33" s="107" t="s">
        <v>109</v>
      </c>
      <c r="E33" s="54">
        <v>1</v>
      </c>
      <c r="F33" s="55">
        <v>20</v>
      </c>
      <c r="G33" s="56">
        <v>182006.35</v>
      </c>
      <c r="H33" s="56">
        <v>0</v>
      </c>
      <c r="I33" s="56">
        <v>182006.35</v>
      </c>
      <c r="J33" s="56">
        <v>0</v>
      </c>
      <c r="K33" s="56">
        <v>0</v>
      </c>
      <c r="L33" s="57">
        <v>0</v>
      </c>
      <c r="M33" s="73">
        <v>182006.35</v>
      </c>
      <c r="N33" s="56">
        <v>182006.35</v>
      </c>
      <c r="O33" s="56">
        <v>164347.25</v>
      </c>
      <c r="P33" s="56">
        <v>0</v>
      </c>
      <c r="Q33" s="56">
        <v>0</v>
      </c>
      <c r="R33" s="74">
        <v>0</v>
      </c>
    </row>
    <row r="34" spans="1:18" s="2" customFormat="1" ht="25.15" customHeight="1" outlineLevel="2" x14ac:dyDescent="0.15">
      <c r="A34" s="1"/>
      <c r="B34" s="29" t="s">
        <v>10</v>
      </c>
      <c r="C34" s="30" t="s">
        <v>110</v>
      </c>
      <c r="D34" s="107" t="s">
        <v>111</v>
      </c>
      <c r="E34" s="54">
        <v>1</v>
      </c>
      <c r="F34" s="55">
        <v>20</v>
      </c>
      <c r="G34" s="56">
        <v>238363.26</v>
      </c>
      <c r="H34" s="56">
        <v>0</v>
      </c>
      <c r="I34" s="56">
        <v>238363.26</v>
      </c>
      <c r="J34" s="56">
        <v>0</v>
      </c>
      <c r="K34" s="56">
        <v>0</v>
      </c>
      <c r="L34" s="57">
        <v>0</v>
      </c>
      <c r="M34" s="73">
        <v>238363.26</v>
      </c>
      <c r="N34" s="56">
        <v>238363.26</v>
      </c>
      <c r="O34" s="56">
        <v>184301.84</v>
      </c>
      <c r="P34" s="56">
        <v>0</v>
      </c>
      <c r="Q34" s="56">
        <v>0</v>
      </c>
      <c r="R34" s="74">
        <v>0</v>
      </c>
    </row>
    <row r="35" spans="1:18" s="2" customFormat="1" ht="25.15" customHeight="1" outlineLevel="2" x14ac:dyDescent="0.15">
      <c r="A35" s="1"/>
      <c r="B35" s="29" t="s">
        <v>10</v>
      </c>
      <c r="C35" s="30" t="s">
        <v>112</v>
      </c>
      <c r="D35" s="107" t="s">
        <v>113</v>
      </c>
      <c r="E35" s="54">
        <v>1</v>
      </c>
      <c r="F35" s="55">
        <v>20</v>
      </c>
      <c r="G35" s="56">
        <v>1427038.1</v>
      </c>
      <c r="H35" s="56">
        <v>0</v>
      </c>
      <c r="I35" s="56">
        <v>1427038.1</v>
      </c>
      <c r="J35" s="56">
        <v>0</v>
      </c>
      <c r="K35" s="56">
        <v>0</v>
      </c>
      <c r="L35" s="57">
        <v>0</v>
      </c>
      <c r="M35" s="73">
        <v>1427038.1</v>
      </c>
      <c r="N35" s="56">
        <v>1427038.1</v>
      </c>
      <c r="O35" s="56">
        <v>1369603.96</v>
      </c>
      <c r="P35" s="56">
        <v>0</v>
      </c>
      <c r="Q35" s="56">
        <v>0</v>
      </c>
      <c r="R35" s="74">
        <v>0</v>
      </c>
    </row>
    <row r="36" spans="1:18" s="2" customFormat="1" ht="25.15" customHeight="1" outlineLevel="2" x14ac:dyDescent="0.15">
      <c r="A36" s="1"/>
      <c r="B36" s="29" t="s">
        <v>10</v>
      </c>
      <c r="C36" s="30" t="s">
        <v>114</v>
      </c>
      <c r="D36" s="107" t="s">
        <v>115</v>
      </c>
      <c r="E36" s="54">
        <v>1</v>
      </c>
      <c r="F36" s="55">
        <v>20</v>
      </c>
      <c r="G36" s="56">
        <v>92301.36</v>
      </c>
      <c r="H36" s="56">
        <v>0</v>
      </c>
      <c r="I36" s="56">
        <v>92301.36</v>
      </c>
      <c r="J36" s="56">
        <v>0</v>
      </c>
      <c r="K36" s="56">
        <v>0</v>
      </c>
      <c r="L36" s="57">
        <v>0</v>
      </c>
      <c r="M36" s="73">
        <v>92301.36</v>
      </c>
      <c r="N36" s="56">
        <v>92301.36</v>
      </c>
      <c r="O36" s="56">
        <v>89364.29</v>
      </c>
      <c r="P36" s="56">
        <v>0</v>
      </c>
      <c r="Q36" s="56">
        <v>0</v>
      </c>
      <c r="R36" s="74">
        <v>0</v>
      </c>
    </row>
    <row r="37" spans="1:18" s="2" customFormat="1" ht="25.15" customHeight="1" outlineLevel="2" x14ac:dyDescent="0.15">
      <c r="A37" s="1"/>
      <c r="B37" s="29" t="s">
        <v>10</v>
      </c>
      <c r="C37" s="30" t="s">
        <v>116</v>
      </c>
      <c r="D37" s="107" t="s">
        <v>117</v>
      </c>
      <c r="E37" s="54">
        <v>1</v>
      </c>
      <c r="F37" s="55">
        <v>20</v>
      </c>
      <c r="G37" s="56">
        <v>227959.43</v>
      </c>
      <c r="H37" s="56">
        <v>0</v>
      </c>
      <c r="I37" s="56">
        <v>227959.43</v>
      </c>
      <c r="J37" s="56">
        <v>0</v>
      </c>
      <c r="K37" s="56">
        <v>0</v>
      </c>
      <c r="L37" s="57">
        <v>0</v>
      </c>
      <c r="M37" s="73">
        <v>227959.43</v>
      </c>
      <c r="N37" s="56">
        <v>227959.43</v>
      </c>
      <c r="O37" s="56">
        <v>227958.81</v>
      </c>
      <c r="P37" s="56">
        <v>0</v>
      </c>
      <c r="Q37" s="56">
        <v>0</v>
      </c>
      <c r="R37" s="74">
        <v>0</v>
      </c>
    </row>
    <row r="38" spans="1:18" s="2" customFormat="1" ht="25.15" customHeight="1" outlineLevel="2" x14ac:dyDescent="0.15">
      <c r="A38" s="1"/>
      <c r="B38" s="29" t="s">
        <v>10</v>
      </c>
      <c r="C38" s="30" t="s">
        <v>118</v>
      </c>
      <c r="D38" s="107" t="s">
        <v>119</v>
      </c>
      <c r="E38" s="54">
        <v>1</v>
      </c>
      <c r="F38" s="55">
        <v>20</v>
      </c>
      <c r="G38" s="56">
        <v>580662.65</v>
      </c>
      <c r="H38" s="56">
        <v>0</v>
      </c>
      <c r="I38" s="56">
        <v>580662.65</v>
      </c>
      <c r="J38" s="56">
        <v>0</v>
      </c>
      <c r="K38" s="56">
        <v>0</v>
      </c>
      <c r="L38" s="57">
        <v>0</v>
      </c>
      <c r="M38" s="73">
        <v>580662.65</v>
      </c>
      <c r="N38" s="56">
        <v>580662.65</v>
      </c>
      <c r="O38" s="56">
        <v>580441.66</v>
      </c>
      <c r="P38" s="56">
        <v>0</v>
      </c>
      <c r="Q38" s="56">
        <v>0</v>
      </c>
      <c r="R38" s="74">
        <v>0</v>
      </c>
    </row>
    <row r="39" spans="1:18" s="2" customFormat="1" ht="25.15" customHeight="1" outlineLevel="2" x14ac:dyDescent="0.15">
      <c r="A39" s="1"/>
      <c r="B39" s="29" t="s">
        <v>10</v>
      </c>
      <c r="C39" s="30" t="s">
        <v>120</v>
      </c>
      <c r="D39" s="107" t="s">
        <v>121</v>
      </c>
      <c r="E39" s="54">
        <v>1</v>
      </c>
      <c r="F39" s="55">
        <v>20</v>
      </c>
      <c r="G39" s="56">
        <v>288106.06</v>
      </c>
      <c r="H39" s="56">
        <v>0</v>
      </c>
      <c r="I39" s="56">
        <v>288106.06</v>
      </c>
      <c r="J39" s="56">
        <v>0</v>
      </c>
      <c r="K39" s="56">
        <v>0</v>
      </c>
      <c r="L39" s="57">
        <v>0</v>
      </c>
      <c r="M39" s="73">
        <v>288106.06</v>
      </c>
      <c r="N39" s="56">
        <v>288106.06</v>
      </c>
      <c r="O39" s="56">
        <v>287835.26</v>
      </c>
      <c r="P39" s="56">
        <v>0</v>
      </c>
      <c r="Q39" s="56">
        <v>0</v>
      </c>
      <c r="R39" s="74">
        <v>0</v>
      </c>
    </row>
    <row r="40" spans="1:18" s="2" customFormat="1" ht="25.15" customHeight="1" outlineLevel="2" x14ac:dyDescent="0.15">
      <c r="A40" s="1"/>
      <c r="B40" s="29" t="s">
        <v>10</v>
      </c>
      <c r="C40" s="30" t="s">
        <v>122</v>
      </c>
      <c r="D40" s="107" t="s">
        <v>123</v>
      </c>
      <c r="E40" s="54">
        <v>1</v>
      </c>
      <c r="F40" s="55">
        <v>20</v>
      </c>
      <c r="G40" s="56">
        <v>267677.25</v>
      </c>
      <c r="H40" s="56">
        <v>0</v>
      </c>
      <c r="I40" s="56">
        <v>267677.25</v>
      </c>
      <c r="J40" s="56">
        <v>0</v>
      </c>
      <c r="K40" s="56">
        <v>0</v>
      </c>
      <c r="L40" s="57">
        <v>0</v>
      </c>
      <c r="M40" s="73">
        <v>267677.25</v>
      </c>
      <c r="N40" s="56">
        <v>267677.25</v>
      </c>
      <c r="O40" s="56">
        <v>267527.46000000002</v>
      </c>
      <c r="P40" s="56">
        <v>0</v>
      </c>
      <c r="Q40" s="56">
        <v>0</v>
      </c>
      <c r="R40" s="74">
        <v>0</v>
      </c>
    </row>
    <row r="41" spans="1:18" s="2" customFormat="1" ht="25.15" customHeight="1" outlineLevel="2" x14ac:dyDescent="0.15">
      <c r="A41" s="1"/>
      <c r="B41" s="29" t="s">
        <v>10</v>
      </c>
      <c r="C41" s="30" t="s">
        <v>124</v>
      </c>
      <c r="D41" s="107" t="s">
        <v>125</v>
      </c>
      <c r="E41" s="54">
        <v>1</v>
      </c>
      <c r="F41" s="55">
        <v>20</v>
      </c>
      <c r="G41" s="56">
        <v>137834.29</v>
      </c>
      <c r="H41" s="56">
        <v>0</v>
      </c>
      <c r="I41" s="56">
        <v>137834.29</v>
      </c>
      <c r="J41" s="56">
        <v>0</v>
      </c>
      <c r="K41" s="56">
        <v>0</v>
      </c>
      <c r="L41" s="57">
        <v>0</v>
      </c>
      <c r="M41" s="73">
        <v>137834.29</v>
      </c>
      <c r="N41" s="56">
        <v>137834.29</v>
      </c>
      <c r="O41" s="56">
        <v>125339.77</v>
      </c>
      <c r="P41" s="56">
        <v>0</v>
      </c>
      <c r="Q41" s="56">
        <v>0</v>
      </c>
      <c r="R41" s="74">
        <v>0</v>
      </c>
    </row>
    <row r="42" spans="1:18" s="2" customFormat="1" ht="25.15" customHeight="1" outlineLevel="2" x14ac:dyDescent="0.15">
      <c r="A42" s="1"/>
      <c r="B42" s="29" t="s">
        <v>10</v>
      </c>
      <c r="C42" s="30" t="s">
        <v>126</v>
      </c>
      <c r="D42" s="107" t="s">
        <v>127</v>
      </c>
      <c r="E42" s="54">
        <v>1</v>
      </c>
      <c r="F42" s="55">
        <v>20</v>
      </c>
      <c r="G42" s="56">
        <v>339584.21</v>
      </c>
      <c r="H42" s="56">
        <v>0</v>
      </c>
      <c r="I42" s="56">
        <v>339584.21</v>
      </c>
      <c r="J42" s="56">
        <v>0</v>
      </c>
      <c r="K42" s="56">
        <v>0</v>
      </c>
      <c r="L42" s="57">
        <v>0</v>
      </c>
      <c r="M42" s="73">
        <v>339584.21</v>
      </c>
      <c r="N42" s="56">
        <v>339584.21</v>
      </c>
      <c r="O42" s="56">
        <v>296968.78000000003</v>
      </c>
      <c r="P42" s="56">
        <v>0</v>
      </c>
      <c r="Q42" s="56">
        <v>0</v>
      </c>
      <c r="R42" s="74">
        <v>0</v>
      </c>
    </row>
    <row r="43" spans="1:18" s="2" customFormat="1" ht="25.15" customHeight="1" outlineLevel="2" x14ac:dyDescent="0.15">
      <c r="A43" s="1"/>
      <c r="B43" s="29" t="s">
        <v>10</v>
      </c>
      <c r="C43" s="30" t="s">
        <v>128</v>
      </c>
      <c r="D43" s="107" t="s">
        <v>129</v>
      </c>
      <c r="E43" s="54">
        <v>1</v>
      </c>
      <c r="F43" s="55">
        <v>20</v>
      </c>
      <c r="G43" s="56">
        <v>557617.1</v>
      </c>
      <c r="H43" s="56">
        <v>0</v>
      </c>
      <c r="I43" s="56">
        <v>557617.1</v>
      </c>
      <c r="J43" s="56">
        <v>0</v>
      </c>
      <c r="K43" s="56">
        <v>0</v>
      </c>
      <c r="L43" s="57">
        <v>0</v>
      </c>
      <c r="M43" s="73">
        <v>557617.1</v>
      </c>
      <c r="N43" s="56">
        <v>557617.1</v>
      </c>
      <c r="O43" s="56">
        <v>528862.92000000004</v>
      </c>
      <c r="P43" s="56">
        <v>0</v>
      </c>
      <c r="Q43" s="56">
        <v>0</v>
      </c>
      <c r="R43" s="74">
        <v>0</v>
      </c>
    </row>
    <row r="44" spans="1:18" s="2" customFormat="1" ht="25.15" customHeight="1" outlineLevel="2" x14ac:dyDescent="0.15">
      <c r="A44" s="1"/>
      <c r="B44" s="29" t="s">
        <v>10</v>
      </c>
      <c r="C44" s="30" t="s">
        <v>130</v>
      </c>
      <c r="D44" s="107" t="s">
        <v>131</v>
      </c>
      <c r="E44" s="54">
        <v>1</v>
      </c>
      <c r="F44" s="55">
        <v>20</v>
      </c>
      <c r="G44" s="56">
        <v>79149.56</v>
      </c>
      <c r="H44" s="56">
        <v>0</v>
      </c>
      <c r="I44" s="56">
        <v>79149.56</v>
      </c>
      <c r="J44" s="56">
        <v>0</v>
      </c>
      <c r="K44" s="56">
        <v>0</v>
      </c>
      <c r="L44" s="57">
        <v>0</v>
      </c>
      <c r="M44" s="73">
        <v>79149.56</v>
      </c>
      <c r="N44" s="56">
        <v>79149.56</v>
      </c>
      <c r="O44" s="56">
        <v>75026.539999999994</v>
      </c>
      <c r="P44" s="56">
        <v>0</v>
      </c>
      <c r="Q44" s="56">
        <v>0</v>
      </c>
      <c r="R44" s="74">
        <v>0</v>
      </c>
    </row>
    <row r="45" spans="1:18" s="2" customFormat="1" ht="25.15" customHeight="1" outlineLevel="2" x14ac:dyDescent="0.15">
      <c r="A45" s="1"/>
      <c r="B45" s="29" t="s">
        <v>10</v>
      </c>
      <c r="C45" s="30" t="s">
        <v>315</v>
      </c>
      <c r="D45" s="107" t="s">
        <v>316</v>
      </c>
      <c r="E45" s="54">
        <v>1</v>
      </c>
      <c r="F45" s="55">
        <v>20</v>
      </c>
      <c r="G45" s="56">
        <v>390575.73</v>
      </c>
      <c r="H45" s="56">
        <v>0</v>
      </c>
      <c r="I45" s="56">
        <v>390575.73</v>
      </c>
      <c r="J45" s="56">
        <v>0</v>
      </c>
      <c r="K45" s="56">
        <v>0</v>
      </c>
      <c r="L45" s="57">
        <v>0</v>
      </c>
      <c r="M45" s="73">
        <v>390575.73</v>
      </c>
      <c r="N45" s="56">
        <v>390575.73</v>
      </c>
      <c r="O45" s="56">
        <v>390575.73</v>
      </c>
      <c r="P45" s="56">
        <v>0</v>
      </c>
      <c r="Q45" s="56">
        <v>0</v>
      </c>
      <c r="R45" s="74">
        <v>0</v>
      </c>
    </row>
    <row r="46" spans="1:18" s="2" customFormat="1" ht="25.15" customHeight="1" outlineLevel="2" x14ac:dyDescent="0.15">
      <c r="A46" s="1"/>
      <c r="B46" s="29" t="s">
        <v>10</v>
      </c>
      <c r="C46" s="30" t="s">
        <v>317</v>
      </c>
      <c r="D46" s="107" t="s">
        <v>318</v>
      </c>
      <c r="E46" s="54">
        <v>1</v>
      </c>
      <c r="F46" s="55">
        <v>20</v>
      </c>
      <c r="G46" s="56">
        <v>504773.23</v>
      </c>
      <c r="H46" s="56">
        <v>0</v>
      </c>
      <c r="I46" s="56">
        <v>504773.23</v>
      </c>
      <c r="J46" s="56">
        <v>0</v>
      </c>
      <c r="K46" s="56">
        <v>0</v>
      </c>
      <c r="L46" s="57">
        <v>0</v>
      </c>
      <c r="M46" s="73">
        <v>504773.23</v>
      </c>
      <c r="N46" s="56">
        <v>504773.23</v>
      </c>
      <c r="O46" s="56">
        <v>462490.49</v>
      </c>
      <c r="P46" s="56">
        <v>0</v>
      </c>
      <c r="Q46" s="56">
        <v>0</v>
      </c>
      <c r="R46" s="74">
        <v>0</v>
      </c>
    </row>
    <row r="47" spans="1:18" s="2" customFormat="1" ht="25.15" customHeight="1" outlineLevel="2" x14ac:dyDescent="0.15">
      <c r="A47" s="1"/>
      <c r="B47" s="29" t="s">
        <v>10</v>
      </c>
      <c r="C47" s="30" t="s">
        <v>132</v>
      </c>
      <c r="D47" s="107" t="s">
        <v>133</v>
      </c>
      <c r="E47" s="54">
        <v>1</v>
      </c>
      <c r="F47" s="55">
        <v>20</v>
      </c>
      <c r="G47" s="56">
        <v>217751.89</v>
      </c>
      <c r="H47" s="56">
        <v>0</v>
      </c>
      <c r="I47" s="56">
        <v>217751.89</v>
      </c>
      <c r="J47" s="56">
        <v>0</v>
      </c>
      <c r="K47" s="56">
        <v>0</v>
      </c>
      <c r="L47" s="57">
        <v>0</v>
      </c>
      <c r="M47" s="73">
        <v>217751.89</v>
      </c>
      <c r="N47" s="56">
        <v>217751.89</v>
      </c>
      <c r="O47" s="56">
        <v>217751.65000000002</v>
      </c>
      <c r="P47" s="56">
        <v>0</v>
      </c>
      <c r="Q47" s="56">
        <v>0</v>
      </c>
      <c r="R47" s="74">
        <v>0</v>
      </c>
    </row>
    <row r="48" spans="1:18" s="2" customFormat="1" ht="25.15" customHeight="1" outlineLevel="2" x14ac:dyDescent="0.15">
      <c r="A48" s="1"/>
      <c r="B48" s="29" t="s">
        <v>10</v>
      </c>
      <c r="C48" s="30" t="s">
        <v>134</v>
      </c>
      <c r="D48" s="107" t="s">
        <v>135</v>
      </c>
      <c r="E48" s="54">
        <v>1</v>
      </c>
      <c r="F48" s="55">
        <v>20</v>
      </c>
      <c r="G48" s="56">
        <v>270477.01</v>
      </c>
      <c r="H48" s="56">
        <v>0</v>
      </c>
      <c r="I48" s="56">
        <v>270477.01</v>
      </c>
      <c r="J48" s="56">
        <v>0</v>
      </c>
      <c r="K48" s="56">
        <v>0</v>
      </c>
      <c r="L48" s="57">
        <v>0</v>
      </c>
      <c r="M48" s="73">
        <v>270477.01</v>
      </c>
      <c r="N48" s="56">
        <v>270477.01</v>
      </c>
      <c r="O48" s="56">
        <v>270476.65000000002</v>
      </c>
      <c r="P48" s="56">
        <v>0</v>
      </c>
      <c r="Q48" s="56">
        <v>0</v>
      </c>
      <c r="R48" s="74">
        <v>0</v>
      </c>
    </row>
    <row r="49" spans="1:18" s="2" customFormat="1" ht="25.15" customHeight="1" outlineLevel="2" x14ac:dyDescent="0.15">
      <c r="A49" s="1"/>
      <c r="B49" s="29" t="s">
        <v>10</v>
      </c>
      <c r="C49" s="30" t="s">
        <v>136</v>
      </c>
      <c r="D49" s="107" t="s">
        <v>137</v>
      </c>
      <c r="E49" s="54">
        <v>1</v>
      </c>
      <c r="F49" s="55">
        <v>20</v>
      </c>
      <c r="G49" s="56">
        <v>231372.81</v>
      </c>
      <c r="H49" s="56">
        <v>0</v>
      </c>
      <c r="I49" s="56">
        <v>231372.81</v>
      </c>
      <c r="J49" s="56">
        <v>0</v>
      </c>
      <c r="K49" s="56">
        <v>0</v>
      </c>
      <c r="L49" s="57">
        <v>0</v>
      </c>
      <c r="M49" s="73">
        <v>231372.81</v>
      </c>
      <c r="N49" s="56">
        <v>231372.81</v>
      </c>
      <c r="O49" s="56">
        <v>231372.77000000002</v>
      </c>
      <c r="P49" s="56">
        <v>0</v>
      </c>
      <c r="Q49" s="56">
        <v>0</v>
      </c>
      <c r="R49" s="74">
        <v>0</v>
      </c>
    </row>
    <row r="50" spans="1:18" s="2" customFormat="1" ht="25.15" customHeight="1" outlineLevel="2" x14ac:dyDescent="0.15">
      <c r="A50" s="1"/>
      <c r="B50" s="29" t="s">
        <v>10</v>
      </c>
      <c r="C50" s="30" t="s">
        <v>138</v>
      </c>
      <c r="D50" s="107" t="s">
        <v>139</v>
      </c>
      <c r="E50" s="54">
        <v>1</v>
      </c>
      <c r="F50" s="55">
        <v>20</v>
      </c>
      <c r="G50" s="56">
        <v>264368.44</v>
      </c>
      <c r="H50" s="56">
        <v>0</v>
      </c>
      <c r="I50" s="56">
        <v>264368.44</v>
      </c>
      <c r="J50" s="56">
        <v>0</v>
      </c>
      <c r="K50" s="56">
        <v>0</v>
      </c>
      <c r="L50" s="57">
        <v>0</v>
      </c>
      <c r="M50" s="73">
        <v>264368.44</v>
      </c>
      <c r="N50" s="56">
        <v>264368.44</v>
      </c>
      <c r="O50" s="56">
        <v>264368.44</v>
      </c>
      <c r="P50" s="56">
        <v>0</v>
      </c>
      <c r="Q50" s="56">
        <v>0</v>
      </c>
      <c r="R50" s="74">
        <v>0</v>
      </c>
    </row>
    <row r="51" spans="1:18" s="2" customFormat="1" ht="25.15" customHeight="1" outlineLevel="2" x14ac:dyDescent="0.15">
      <c r="A51" s="1"/>
      <c r="B51" s="29" t="s">
        <v>10</v>
      </c>
      <c r="C51" s="30" t="s">
        <v>391</v>
      </c>
      <c r="D51" s="107" t="s">
        <v>392</v>
      </c>
      <c r="E51" s="54">
        <v>1</v>
      </c>
      <c r="F51" s="55">
        <v>20</v>
      </c>
      <c r="G51" s="56">
        <v>215382.18</v>
      </c>
      <c r="H51" s="56">
        <v>0</v>
      </c>
      <c r="I51" s="56">
        <v>215382.18</v>
      </c>
      <c r="J51" s="56">
        <v>0</v>
      </c>
      <c r="K51" s="56">
        <v>0</v>
      </c>
      <c r="L51" s="57">
        <v>0</v>
      </c>
      <c r="M51" s="73">
        <v>215382.18</v>
      </c>
      <c r="N51" s="56">
        <v>215382.18</v>
      </c>
      <c r="O51" s="56">
        <v>208942.36</v>
      </c>
      <c r="P51" s="56">
        <v>0</v>
      </c>
      <c r="Q51" s="56">
        <v>0</v>
      </c>
      <c r="R51" s="74">
        <v>0</v>
      </c>
    </row>
    <row r="52" spans="1:18" s="2" customFormat="1" ht="25.15" customHeight="1" outlineLevel="2" x14ac:dyDescent="0.15">
      <c r="A52" s="1"/>
      <c r="B52" s="29" t="s">
        <v>10</v>
      </c>
      <c r="C52" s="30" t="s">
        <v>393</v>
      </c>
      <c r="D52" s="107" t="s">
        <v>394</v>
      </c>
      <c r="E52" s="54">
        <v>1</v>
      </c>
      <c r="F52" s="55">
        <v>20</v>
      </c>
      <c r="G52" s="56">
        <v>282184.68</v>
      </c>
      <c r="H52" s="56">
        <v>0</v>
      </c>
      <c r="I52" s="56">
        <v>282184.68</v>
      </c>
      <c r="J52" s="56">
        <v>0</v>
      </c>
      <c r="K52" s="56">
        <v>0</v>
      </c>
      <c r="L52" s="57">
        <v>0</v>
      </c>
      <c r="M52" s="73">
        <v>282184.68</v>
      </c>
      <c r="N52" s="56">
        <v>282184.68</v>
      </c>
      <c r="O52" s="56">
        <v>255506.28</v>
      </c>
      <c r="P52" s="56">
        <v>0</v>
      </c>
      <c r="Q52" s="56">
        <v>0</v>
      </c>
      <c r="R52" s="74">
        <v>0</v>
      </c>
    </row>
    <row r="53" spans="1:18" s="2" customFormat="1" ht="25.15" customHeight="1" outlineLevel="2" x14ac:dyDescent="0.15">
      <c r="A53" s="1"/>
      <c r="B53" s="29" t="s">
        <v>10</v>
      </c>
      <c r="C53" s="30" t="s">
        <v>395</v>
      </c>
      <c r="D53" s="107" t="s">
        <v>396</v>
      </c>
      <c r="E53" s="54">
        <v>1</v>
      </c>
      <c r="F53" s="55">
        <v>20</v>
      </c>
      <c r="G53" s="56">
        <v>285797</v>
      </c>
      <c r="H53" s="56">
        <v>0</v>
      </c>
      <c r="I53" s="56">
        <v>285797</v>
      </c>
      <c r="J53" s="56">
        <v>0</v>
      </c>
      <c r="K53" s="56">
        <v>0</v>
      </c>
      <c r="L53" s="57">
        <v>0</v>
      </c>
      <c r="M53" s="73">
        <v>285797</v>
      </c>
      <c r="N53" s="56">
        <v>285797</v>
      </c>
      <c r="O53" s="56">
        <v>264551.96999999997</v>
      </c>
      <c r="P53" s="56">
        <v>0</v>
      </c>
      <c r="Q53" s="56">
        <v>0</v>
      </c>
      <c r="R53" s="74">
        <v>0</v>
      </c>
    </row>
    <row r="54" spans="1:18" s="2" customFormat="1" ht="25.15" customHeight="1" outlineLevel="2" x14ac:dyDescent="0.15">
      <c r="A54" s="1"/>
      <c r="B54" s="29" t="s">
        <v>10</v>
      </c>
      <c r="C54" s="30" t="s">
        <v>397</v>
      </c>
      <c r="D54" s="107" t="s">
        <v>398</v>
      </c>
      <c r="E54" s="54">
        <v>1</v>
      </c>
      <c r="F54" s="55">
        <v>20</v>
      </c>
      <c r="G54" s="56">
        <v>206246.62</v>
      </c>
      <c r="H54" s="56">
        <v>0</v>
      </c>
      <c r="I54" s="56">
        <v>206246.62</v>
      </c>
      <c r="J54" s="56">
        <v>0</v>
      </c>
      <c r="K54" s="56">
        <v>0</v>
      </c>
      <c r="L54" s="57">
        <v>0</v>
      </c>
      <c r="M54" s="73">
        <v>206246.62</v>
      </c>
      <c r="N54" s="56">
        <v>206246.62</v>
      </c>
      <c r="O54" s="56">
        <v>205986.03</v>
      </c>
      <c r="P54" s="56">
        <v>0</v>
      </c>
      <c r="Q54" s="56">
        <v>0</v>
      </c>
      <c r="R54" s="74">
        <v>0</v>
      </c>
    </row>
    <row r="55" spans="1:18" s="2" customFormat="1" ht="25.15" customHeight="1" outlineLevel="2" x14ac:dyDescent="0.15">
      <c r="A55" s="1"/>
      <c r="B55" s="29" t="s">
        <v>10</v>
      </c>
      <c r="C55" s="30" t="s">
        <v>399</v>
      </c>
      <c r="D55" s="107" t="s">
        <v>400</v>
      </c>
      <c r="E55" s="54">
        <v>1</v>
      </c>
      <c r="F55" s="55">
        <v>20</v>
      </c>
      <c r="G55" s="56">
        <v>424030.58</v>
      </c>
      <c r="H55" s="56">
        <v>0</v>
      </c>
      <c r="I55" s="56">
        <v>424030.58</v>
      </c>
      <c r="J55" s="56">
        <v>0</v>
      </c>
      <c r="K55" s="56">
        <v>0</v>
      </c>
      <c r="L55" s="57">
        <v>0</v>
      </c>
      <c r="M55" s="73">
        <v>424030.58</v>
      </c>
      <c r="N55" s="56">
        <v>424030.58</v>
      </c>
      <c r="O55" s="56">
        <v>421720.86</v>
      </c>
      <c r="P55" s="56">
        <v>0</v>
      </c>
      <c r="Q55" s="56">
        <v>0</v>
      </c>
      <c r="R55" s="74">
        <v>0</v>
      </c>
    </row>
    <row r="56" spans="1:18" s="2" customFormat="1" ht="25.15" customHeight="1" outlineLevel="2" x14ac:dyDescent="0.15">
      <c r="A56" s="1"/>
      <c r="B56" s="29" t="s">
        <v>10</v>
      </c>
      <c r="C56" s="30" t="s">
        <v>401</v>
      </c>
      <c r="D56" s="107" t="s">
        <v>402</v>
      </c>
      <c r="E56" s="54">
        <v>1</v>
      </c>
      <c r="F56" s="55">
        <v>20</v>
      </c>
      <c r="G56" s="56">
        <v>158808.81</v>
      </c>
      <c r="H56" s="56">
        <v>0</v>
      </c>
      <c r="I56" s="56">
        <v>158808.81</v>
      </c>
      <c r="J56" s="56">
        <v>0</v>
      </c>
      <c r="K56" s="56">
        <v>0</v>
      </c>
      <c r="L56" s="57">
        <v>0</v>
      </c>
      <c r="M56" s="73">
        <v>158808.81</v>
      </c>
      <c r="N56" s="56">
        <v>158808.81</v>
      </c>
      <c r="O56" s="56">
        <v>157583.59</v>
      </c>
      <c r="P56" s="56">
        <v>0</v>
      </c>
      <c r="Q56" s="56">
        <v>0</v>
      </c>
      <c r="R56" s="74">
        <v>0</v>
      </c>
    </row>
    <row r="57" spans="1:18" s="2" customFormat="1" ht="25.15" customHeight="1" outlineLevel="2" x14ac:dyDescent="0.15">
      <c r="A57" s="1"/>
      <c r="B57" s="29" t="s">
        <v>10</v>
      </c>
      <c r="C57" s="30" t="s">
        <v>403</v>
      </c>
      <c r="D57" s="107" t="s">
        <v>404</v>
      </c>
      <c r="E57" s="54">
        <v>1</v>
      </c>
      <c r="F57" s="55">
        <v>20</v>
      </c>
      <c r="G57" s="56">
        <v>408606.96</v>
      </c>
      <c r="H57" s="56">
        <v>0</v>
      </c>
      <c r="I57" s="56">
        <v>408606.96</v>
      </c>
      <c r="J57" s="56">
        <v>0</v>
      </c>
      <c r="K57" s="56">
        <v>0</v>
      </c>
      <c r="L57" s="57">
        <v>0</v>
      </c>
      <c r="M57" s="73">
        <v>408606.96</v>
      </c>
      <c r="N57" s="56">
        <v>408606.96</v>
      </c>
      <c r="O57" s="56">
        <v>153126.47</v>
      </c>
      <c r="P57" s="56">
        <v>0</v>
      </c>
      <c r="Q57" s="56">
        <v>0</v>
      </c>
      <c r="R57" s="74">
        <v>0</v>
      </c>
    </row>
    <row r="58" spans="1:18" s="2" customFormat="1" ht="25.15" customHeight="1" outlineLevel="2" x14ac:dyDescent="0.15">
      <c r="A58" s="1"/>
      <c r="B58" s="29" t="s">
        <v>10</v>
      </c>
      <c r="C58" s="30" t="s">
        <v>405</v>
      </c>
      <c r="D58" s="107" t="s">
        <v>406</v>
      </c>
      <c r="E58" s="54">
        <v>1</v>
      </c>
      <c r="F58" s="55">
        <v>20</v>
      </c>
      <c r="G58" s="56">
        <v>132981.66</v>
      </c>
      <c r="H58" s="56">
        <v>0</v>
      </c>
      <c r="I58" s="56">
        <v>132981.66</v>
      </c>
      <c r="J58" s="56">
        <v>0</v>
      </c>
      <c r="K58" s="56">
        <v>0</v>
      </c>
      <c r="L58" s="57">
        <v>0</v>
      </c>
      <c r="M58" s="73">
        <v>132981.66</v>
      </c>
      <c r="N58" s="56">
        <v>132981.66</v>
      </c>
      <c r="O58" s="56">
        <v>132560.48000000001</v>
      </c>
      <c r="P58" s="56">
        <v>0</v>
      </c>
      <c r="Q58" s="56">
        <v>0</v>
      </c>
      <c r="R58" s="74">
        <v>0</v>
      </c>
    </row>
    <row r="59" spans="1:18" s="2" customFormat="1" ht="25.15" customHeight="1" outlineLevel="2" x14ac:dyDescent="0.15">
      <c r="A59" s="1"/>
      <c r="B59" s="29" t="s">
        <v>10</v>
      </c>
      <c r="C59" s="30" t="s">
        <v>407</v>
      </c>
      <c r="D59" s="107" t="s">
        <v>408</v>
      </c>
      <c r="E59" s="54">
        <v>1</v>
      </c>
      <c r="F59" s="55">
        <v>20</v>
      </c>
      <c r="G59" s="56">
        <v>305570.51</v>
      </c>
      <c r="H59" s="56">
        <v>0</v>
      </c>
      <c r="I59" s="56">
        <v>305570.51</v>
      </c>
      <c r="J59" s="56">
        <v>0</v>
      </c>
      <c r="K59" s="56">
        <v>0</v>
      </c>
      <c r="L59" s="57">
        <v>0</v>
      </c>
      <c r="M59" s="73">
        <v>305570.51</v>
      </c>
      <c r="N59" s="56">
        <v>305570.51</v>
      </c>
      <c r="O59" s="56">
        <v>292005.34999999998</v>
      </c>
      <c r="P59" s="56">
        <v>0</v>
      </c>
      <c r="Q59" s="56">
        <v>0</v>
      </c>
      <c r="R59" s="74">
        <v>0</v>
      </c>
    </row>
    <row r="60" spans="1:18" s="2" customFormat="1" ht="25.15" customHeight="1" outlineLevel="2" x14ac:dyDescent="0.15">
      <c r="A60" s="1"/>
      <c r="B60" s="29" t="s">
        <v>10</v>
      </c>
      <c r="C60" s="30" t="s">
        <v>409</v>
      </c>
      <c r="D60" s="107" t="s">
        <v>410</v>
      </c>
      <c r="E60" s="54">
        <v>1</v>
      </c>
      <c r="F60" s="55">
        <v>20</v>
      </c>
      <c r="G60" s="56">
        <v>497090.1</v>
      </c>
      <c r="H60" s="56">
        <v>0</v>
      </c>
      <c r="I60" s="56">
        <v>497090.1</v>
      </c>
      <c r="J60" s="56">
        <v>0</v>
      </c>
      <c r="K60" s="56">
        <v>0</v>
      </c>
      <c r="L60" s="57">
        <v>0</v>
      </c>
      <c r="M60" s="73">
        <v>497090.1</v>
      </c>
      <c r="N60" s="56">
        <v>497090.1</v>
      </c>
      <c r="O60" s="56">
        <v>387952.21</v>
      </c>
      <c r="P60" s="56">
        <v>0</v>
      </c>
      <c r="Q60" s="56">
        <v>0</v>
      </c>
      <c r="R60" s="74">
        <v>0</v>
      </c>
    </row>
    <row r="61" spans="1:18" s="2" customFormat="1" ht="25.15" customHeight="1" outlineLevel="2" x14ac:dyDescent="0.15">
      <c r="A61" s="1"/>
      <c r="B61" s="29" t="s">
        <v>10</v>
      </c>
      <c r="C61" s="30" t="s">
        <v>319</v>
      </c>
      <c r="D61" s="107" t="s">
        <v>320</v>
      </c>
      <c r="E61" s="54">
        <v>1</v>
      </c>
      <c r="F61" s="55">
        <v>20</v>
      </c>
      <c r="G61" s="56">
        <v>259456.82</v>
      </c>
      <c r="H61" s="56">
        <v>0</v>
      </c>
      <c r="I61" s="56">
        <v>259456.82</v>
      </c>
      <c r="J61" s="56">
        <v>0</v>
      </c>
      <c r="K61" s="56">
        <v>0</v>
      </c>
      <c r="L61" s="57">
        <v>0</v>
      </c>
      <c r="M61" s="73">
        <v>259456.82</v>
      </c>
      <c r="N61" s="56">
        <v>259456.82</v>
      </c>
      <c r="O61" s="56">
        <v>198469.87</v>
      </c>
      <c r="P61" s="56">
        <v>0</v>
      </c>
      <c r="Q61" s="56">
        <v>0</v>
      </c>
      <c r="R61" s="74">
        <v>0</v>
      </c>
    </row>
    <row r="62" spans="1:18" s="2" customFormat="1" ht="25.15" customHeight="1" outlineLevel="2" x14ac:dyDescent="0.15">
      <c r="A62" s="1"/>
      <c r="B62" s="29" t="s">
        <v>10</v>
      </c>
      <c r="C62" s="30" t="s">
        <v>321</v>
      </c>
      <c r="D62" s="107" t="s">
        <v>322</v>
      </c>
      <c r="E62" s="54">
        <v>1</v>
      </c>
      <c r="F62" s="55">
        <v>20</v>
      </c>
      <c r="G62" s="56">
        <v>382345.58</v>
      </c>
      <c r="H62" s="56">
        <v>0</v>
      </c>
      <c r="I62" s="56">
        <v>382345.58</v>
      </c>
      <c r="J62" s="56">
        <v>0</v>
      </c>
      <c r="K62" s="56">
        <v>0</v>
      </c>
      <c r="L62" s="57">
        <v>0</v>
      </c>
      <c r="M62" s="73">
        <v>382345.58</v>
      </c>
      <c r="N62" s="56">
        <v>382345.58</v>
      </c>
      <c r="O62" s="56">
        <v>230424.24</v>
      </c>
      <c r="P62" s="56">
        <v>0</v>
      </c>
      <c r="Q62" s="56">
        <v>0</v>
      </c>
      <c r="R62" s="74">
        <v>0</v>
      </c>
    </row>
    <row r="63" spans="1:18" s="2" customFormat="1" ht="25.15" customHeight="1" outlineLevel="2" x14ac:dyDescent="0.15">
      <c r="A63" s="1"/>
      <c r="B63" s="29" t="s">
        <v>10</v>
      </c>
      <c r="C63" s="30" t="s">
        <v>323</v>
      </c>
      <c r="D63" s="107" t="s">
        <v>324</v>
      </c>
      <c r="E63" s="54">
        <v>1</v>
      </c>
      <c r="F63" s="55">
        <v>20</v>
      </c>
      <c r="G63" s="56">
        <v>138953.13</v>
      </c>
      <c r="H63" s="56">
        <v>0</v>
      </c>
      <c r="I63" s="56">
        <v>138953.13</v>
      </c>
      <c r="J63" s="56">
        <v>0</v>
      </c>
      <c r="K63" s="56">
        <v>0</v>
      </c>
      <c r="L63" s="57">
        <v>0</v>
      </c>
      <c r="M63" s="73">
        <v>138953.13</v>
      </c>
      <c r="N63" s="56">
        <v>138953.13</v>
      </c>
      <c r="O63" s="56">
        <v>122683.4</v>
      </c>
      <c r="P63" s="56">
        <v>0</v>
      </c>
      <c r="Q63" s="56">
        <v>0</v>
      </c>
      <c r="R63" s="74">
        <v>0</v>
      </c>
    </row>
    <row r="64" spans="1:18" s="2" customFormat="1" ht="25.15" customHeight="1" outlineLevel="2" x14ac:dyDescent="0.15">
      <c r="A64" s="1"/>
      <c r="B64" s="29" t="s">
        <v>10</v>
      </c>
      <c r="C64" s="30" t="s">
        <v>325</v>
      </c>
      <c r="D64" s="107" t="s">
        <v>326</v>
      </c>
      <c r="E64" s="54">
        <v>1</v>
      </c>
      <c r="F64" s="55">
        <v>20</v>
      </c>
      <c r="G64" s="56">
        <v>189523.02</v>
      </c>
      <c r="H64" s="56">
        <v>0</v>
      </c>
      <c r="I64" s="56">
        <v>189523.02</v>
      </c>
      <c r="J64" s="56">
        <v>0</v>
      </c>
      <c r="K64" s="56">
        <v>0</v>
      </c>
      <c r="L64" s="57">
        <v>0</v>
      </c>
      <c r="M64" s="73">
        <v>189523.02</v>
      </c>
      <c r="N64" s="56">
        <v>189523.02</v>
      </c>
      <c r="O64" s="56">
        <v>120760.21</v>
      </c>
      <c r="P64" s="56">
        <v>0</v>
      </c>
      <c r="Q64" s="56">
        <v>0</v>
      </c>
      <c r="R64" s="74">
        <v>0</v>
      </c>
    </row>
    <row r="65" spans="1:18" s="2" customFormat="1" ht="25.15" customHeight="1" outlineLevel="2" x14ac:dyDescent="0.15">
      <c r="A65" s="1"/>
      <c r="B65" s="29" t="s">
        <v>10</v>
      </c>
      <c r="C65" s="30" t="s">
        <v>497</v>
      </c>
      <c r="D65" s="107" t="s">
        <v>498</v>
      </c>
      <c r="E65" s="54">
        <v>1</v>
      </c>
      <c r="F65" s="55">
        <v>20</v>
      </c>
      <c r="G65" s="56">
        <v>533866.9</v>
      </c>
      <c r="H65" s="56">
        <v>0</v>
      </c>
      <c r="I65" s="56">
        <v>533866.9</v>
      </c>
      <c r="J65" s="56">
        <v>0</v>
      </c>
      <c r="K65" s="56">
        <v>0</v>
      </c>
      <c r="L65" s="57">
        <v>0</v>
      </c>
      <c r="M65" s="73">
        <v>533866.9</v>
      </c>
      <c r="N65" s="56">
        <v>533866.9</v>
      </c>
      <c r="O65" s="56">
        <v>524463.76</v>
      </c>
      <c r="P65" s="56">
        <v>0</v>
      </c>
      <c r="Q65" s="56">
        <v>0</v>
      </c>
      <c r="R65" s="74">
        <v>0</v>
      </c>
    </row>
    <row r="66" spans="1:18" s="2" customFormat="1" ht="25.15" customHeight="1" outlineLevel="2" x14ac:dyDescent="0.15">
      <c r="A66" s="1"/>
      <c r="B66" s="29" t="s">
        <v>10</v>
      </c>
      <c r="C66" s="30" t="s">
        <v>499</v>
      </c>
      <c r="D66" s="107" t="s">
        <v>500</v>
      </c>
      <c r="E66" s="54">
        <v>1</v>
      </c>
      <c r="F66" s="55">
        <v>20</v>
      </c>
      <c r="G66" s="56">
        <v>270102.18</v>
      </c>
      <c r="H66" s="56">
        <v>0</v>
      </c>
      <c r="I66" s="56">
        <v>270102.18</v>
      </c>
      <c r="J66" s="56">
        <v>0</v>
      </c>
      <c r="K66" s="56">
        <v>0</v>
      </c>
      <c r="L66" s="57">
        <v>0</v>
      </c>
      <c r="M66" s="73">
        <v>270102.18</v>
      </c>
      <c r="N66" s="56">
        <v>270102.18</v>
      </c>
      <c r="O66" s="56">
        <v>263054.25</v>
      </c>
      <c r="P66" s="56">
        <v>0</v>
      </c>
      <c r="Q66" s="56">
        <v>0</v>
      </c>
      <c r="R66" s="74">
        <v>0</v>
      </c>
    </row>
    <row r="67" spans="1:18" s="2" customFormat="1" ht="25.15" customHeight="1" outlineLevel="2" x14ac:dyDescent="0.15">
      <c r="A67" s="1"/>
      <c r="B67" s="29" t="s">
        <v>10</v>
      </c>
      <c r="C67" s="30" t="s">
        <v>501</v>
      </c>
      <c r="D67" s="107" t="s">
        <v>502</v>
      </c>
      <c r="E67" s="54">
        <v>1</v>
      </c>
      <c r="F67" s="55">
        <v>20</v>
      </c>
      <c r="G67" s="56">
        <v>460027.85</v>
      </c>
      <c r="H67" s="56">
        <v>0</v>
      </c>
      <c r="I67" s="56">
        <v>460027.85</v>
      </c>
      <c r="J67" s="56">
        <v>0</v>
      </c>
      <c r="K67" s="56">
        <v>0</v>
      </c>
      <c r="L67" s="57">
        <v>0</v>
      </c>
      <c r="M67" s="73">
        <v>460027.85</v>
      </c>
      <c r="N67" s="56">
        <v>460027.85</v>
      </c>
      <c r="O67" s="56">
        <v>414739.48</v>
      </c>
      <c r="P67" s="56">
        <v>0</v>
      </c>
      <c r="Q67" s="56">
        <v>0</v>
      </c>
      <c r="R67" s="74">
        <v>0</v>
      </c>
    </row>
    <row r="68" spans="1:18" s="2" customFormat="1" ht="25.15" customHeight="1" outlineLevel="2" x14ac:dyDescent="0.15">
      <c r="A68" s="1"/>
      <c r="B68" s="29" t="s">
        <v>10</v>
      </c>
      <c r="C68" s="30" t="s">
        <v>529</v>
      </c>
      <c r="D68" s="107" t="s">
        <v>530</v>
      </c>
      <c r="E68" s="54">
        <v>1</v>
      </c>
      <c r="F68" s="55">
        <v>20</v>
      </c>
      <c r="G68" s="56">
        <v>281338.37</v>
      </c>
      <c r="H68" s="56">
        <v>0</v>
      </c>
      <c r="I68" s="56">
        <v>281338.37</v>
      </c>
      <c r="J68" s="56">
        <v>0</v>
      </c>
      <c r="K68" s="56">
        <v>0</v>
      </c>
      <c r="L68" s="57">
        <v>0</v>
      </c>
      <c r="M68" s="73">
        <v>281338.37</v>
      </c>
      <c r="N68" s="56">
        <v>281338.37</v>
      </c>
      <c r="O68" s="56">
        <v>281337.27</v>
      </c>
      <c r="P68" s="56">
        <v>0</v>
      </c>
      <c r="Q68" s="56">
        <v>0</v>
      </c>
      <c r="R68" s="74">
        <v>0</v>
      </c>
    </row>
    <row r="69" spans="1:18" s="2" customFormat="1" ht="25.15" customHeight="1" outlineLevel="2" x14ac:dyDescent="0.15">
      <c r="A69" s="1"/>
      <c r="B69" s="29" t="s">
        <v>10</v>
      </c>
      <c r="C69" s="30" t="s">
        <v>531</v>
      </c>
      <c r="D69" s="107" t="s">
        <v>532</v>
      </c>
      <c r="E69" s="54">
        <v>1</v>
      </c>
      <c r="F69" s="55">
        <v>20</v>
      </c>
      <c r="G69" s="56">
        <v>256248.33</v>
      </c>
      <c r="H69" s="56">
        <v>0</v>
      </c>
      <c r="I69" s="56">
        <v>256248.33</v>
      </c>
      <c r="J69" s="56">
        <v>0</v>
      </c>
      <c r="K69" s="56">
        <v>0</v>
      </c>
      <c r="L69" s="57">
        <v>0</v>
      </c>
      <c r="M69" s="73">
        <v>256248.33</v>
      </c>
      <c r="N69" s="56">
        <v>256248.33</v>
      </c>
      <c r="O69" s="56">
        <v>256246.23</v>
      </c>
      <c r="P69" s="56">
        <v>0</v>
      </c>
      <c r="Q69" s="56">
        <v>0</v>
      </c>
      <c r="R69" s="74">
        <v>0</v>
      </c>
    </row>
    <row r="70" spans="1:18" s="2" customFormat="1" ht="25.15" customHeight="1" outlineLevel="2" x14ac:dyDescent="0.15">
      <c r="A70" s="1"/>
      <c r="B70" s="29" t="s">
        <v>10</v>
      </c>
      <c r="C70" s="30" t="s">
        <v>533</v>
      </c>
      <c r="D70" s="107" t="s">
        <v>534</v>
      </c>
      <c r="E70" s="54">
        <v>1</v>
      </c>
      <c r="F70" s="55">
        <v>20</v>
      </c>
      <c r="G70" s="56">
        <v>210740.23</v>
      </c>
      <c r="H70" s="56">
        <v>0</v>
      </c>
      <c r="I70" s="56">
        <v>210740.23</v>
      </c>
      <c r="J70" s="56">
        <v>0</v>
      </c>
      <c r="K70" s="56">
        <v>0</v>
      </c>
      <c r="L70" s="57">
        <v>0</v>
      </c>
      <c r="M70" s="73">
        <v>210740.23</v>
      </c>
      <c r="N70" s="56">
        <v>210740.23</v>
      </c>
      <c r="O70" s="56">
        <v>210739.92</v>
      </c>
      <c r="P70" s="56">
        <v>0</v>
      </c>
      <c r="Q70" s="56">
        <v>0</v>
      </c>
      <c r="R70" s="74">
        <v>0</v>
      </c>
    </row>
    <row r="71" spans="1:18" s="2" customFormat="1" ht="25.15" customHeight="1" outlineLevel="2" x14ac:dyDescent="0.15">
      <c r="A71" s="1"/>
      <c r="B71" s="29" t="s">
        <v>10</v>
      </c>
      <c r="C71" s="30" t="s">
        <v>535</v>
      </c>
      <c r="D71" s="107" t="s">
        <v>536</v>
      </c>
      <c r="E71" s="54">
        <v>1</v>
      </c>
      <c r="F71" s="55">
        <v>20</v>
      </c>
      <c r="G71" s="56">
        <v>202971.58</v>
      </c>
      <c r="H71" s="56">
        <v>0</v>
      </c>
      <c r="I71" s="56">
        <v>202971.58</v>
      </c>
      <c r="J71" s="56">
        <v>0</v>
      </c>
      <c r="K71" s="56">
        <v>0</v>
      </c>
      <c r="L71" s="57">
        <v>0</v>
      </c>
      <c r="M71" s="73">
        <v>202971.58</v>
      </c>
      <c r="N71" s="56">
        <v>202971.58</v>
      </c>
      <c r="O71" s="56">
        <v>202970.67</v>
      </c>
      <c r="P71" s="56">
        <v>0</v>
      </c>
      <c r="Q71" s="56">
        <v>0</v>
      </c>
      <c r="R71" s="74">
        <v>0</v>
      </c>
    </row>
    <row r="72" spans="1:18" s="2" customFormat="1" ht="25.15" customHeight="1" outlineLevel="2" x14ac:dyDescent="0.15">
      <c r="A72" s="1"/>
      <c r="B72" s="29" t="s">
        <v>10</v>
      </c>
      <c r="C72" s="30" t="s">
        <v>555</v>
      </c>
      <c r="D72" s="107" t="s">
        <v>556</v>
      </c>
      <c r="E72" s="54">
        <v>1</v>
      </c>
      <c r="F72" s="55">
        <v>20</v>
      </c>
      <c r="G72" s="56">
        <v>154161.16</v>
      </c>
      <c r="H72" s="56">
        <v>0</v>
      </c>
      <c r="I72" s="56">
        <v>154161.16</v>
      </c>
      <c r="J72" s="56">
        <v>0</v>
      </c>
      <c r="K72" s="56">
        <v>0</v>
      </c>
      <c r="L72" s="57">
        <v>0</v>
      </c>
      <c r="M72" s="73">
        <v>154161.16</v>
      </c>
      <c r="N72" s="56">
        <v>154161.16</v>
      </c>
      <c r="O72" s="56">
        <v>154160.81</v>
      </c>
      <c r="P72" s="56">
        <v>0</v>
      </c>
      <c r="Q72" s="56">
        <v>0</v>
      </c>
      <c r="R72" s="74">
        <v>0</v>
      </c>
    </row>
    <row r="73" spans="1:18" s="2" customFormat="1" ht="25.15" customHeight="1" outlineLevel="2" x14ac:dyDescent="0.15">
      <c r="A73" s="1"/>
      <c r="B73" s="29" t="s">
        <v>10</v>
      </c>
      <c r="C73" s="30" t="s">
        <v>557</v>
      </c>
      <c r="D73" s="107" t="s">
        <v>558</v>
      </c>
      <c r="E73" s="54">
        <v>1</v>
      </c>
      <c r="F73" s="55">
        <v>20</v>
      </c>
      <c r="G73" s="56">
        <v>364203.15</v>
      </c>
      <c r="H73" s="56">
        <v>0</v>
      </c>
      <c r="I73" s="56">
        <v>364203.15</v>
      </c>
      <c r="J73" s="56">
        <v>0</v>
      </c>
      <c r="K73" s="56">
        <v>0</v>
      </c>
      <c r="L73" s="57">
        <v>0</v>
      </c>
      <c r="M73" s="73">
        <v>364203.15</v>
      </c>
      <c r="N73" s="56">
        <v>364203.15</v>
      </c>
      <c r="O73" s="56">
        <v>364202.98</v>
      </c>
      <c r="P73" s="56">
        <v>0</v>
      </c>
      <c r="Q73" s="56">
        <v>0</v>
      </c>
      <c r="R73" s="74">
        <v>0</v>
      </c>
    </row>
    <row r="74" spans="1:18" s="2" customFormat="1" ht="25.15" customHeight="1" outlineLevel="2" x14ac:dyDescent="0.15">
      <c r="A74" s="1"/>
      <c r="B74" s="29" t="s">
        <v>10</v>
      </c>
      <c r="C74" s="30" t="s">
        <v>559</v>
      </c>
      <c r="D74" s="107" t="s">
        <v>560</v>
      </c>
      <c r="E74" s="54">
        <v>1</v>
      </c>
      <c r="F74" s="55">
        <v>20</v>
      </c>
      <c r="G74" s="56">
        <v>361685.1</v>
      </c>
      <c r="H74" s="56">
        <v>0</v>
      </c>
      <c r="I74" s="56">
        <v>361685.1</v>
      </c>
      <c r="J74" s="56">
        <v>0</v>
      </c>
      <c r="K74" s="56">
        <v>0</v>
      </c>
      <c r="L74" s="57">
        <v>0</v>
      </c>
      <c r="M74" s="73">
        <v>361685.1</v>
      </c>
      <c r="N74" s="56">
        <v>361685.1</v>
      </c>
      <c r="O74" s="56">
        <v>361685.05</v>
      </c>
      <c r="P74" s="56">
        <v>0</v>
      </c>
      <c r="Q74" s="56">
        <v>0</v>
      </c>
      <c r="R74" s="74">
        <v>0</v>
      </c>
    </row>
    <row r="75" spans="1:18" s="2" customFormat="1" ht="25.15" customHeight="1" outlineLevel="2" x14ac:dyDescent="0.15">
      <c r="A75" s="1"/>
      <c r="B75" s="29" t="s">
        <v>10</v>
      </c>
      <c r="C75" s="30" t="s">
        <v>561</v>
      </c>
      <c r="D75" s="107" t="s">
        <v>562</v>
      </c>
      <c r="E75" s="54">
        <v>1</v>
      </c>
      <c r="F75" s="55">
        <v>20</v>
      </c>
      <c r="G75" s="56">
        <v>141583.14000000001</v>
      </c>
      <c r="H75" s="56">
        <v>0</v>
      </c>
      <c r="I75" s="56">
        <v>141583.14000000001</v>
      </c>
      <c r="J75" s="56">
        <v>0</v>
      </c>
      <c r="K75" s="56">
        <v>0</v>
      </c>
      <c r="L75" s="57">
        <v>0</v>
      </c>
      <c r="M75" s="73">
        <v>141583.14000000001</v>
      </c>
      <c r="N75" s="56">
        <v>141583.14000000001</v>
      </c>
      <c r="O75" s="56">
        <v>141583.06</v>
      </c>
      <c r="P75" s="56">
        <v>0</v>
      </c>
      <c r="Q75" s="56">
        <v>0</v>
      </c>
      <c r="R75" s="74">
        <v>0</v>
      </c>
    </row>
    <row r="76" spans="1:18" s="2" customFormat="1" ht="25.15" customHeight="1" outlineLevel="2" x14ac:dyDescent="0.15">
      <c r="A76" s="1"/>
      <c r="B76" s="29" t="s">
        <v>11</v>
      </c>
      <c r="C76" s="30" t="s">
        <v>73</v>
      </c>
      <c r="D76" s="107" t="s">
        <v>7</v>
      </c>
      <c r="E76" s="54">
        <v>1</v>
      </c>
      <c r="F76" s="55">
        <v>20</v>
      </c>
      <c r="G76" s="56">
        <v>1568350.5</v>
      </c>
      <c r="H76" s="56">
        <v>0</v>
      </c>
      <c r="I76" s="56">
        <v>1568350.5</v>
      </c>
      <c r="J76" s="56">
        <v>0</v>
      </c>
      <c r="K76" s="56">
        <v>0</v>
      </c>
      <c r="L76" s="57">
        <v>0</v>
      </c>
      <c r="M76" s="73">
        <v>1568350.5</v>
      </c>
      <c r="N76" s="56">
        <v>1568350.5</v>
      </c>
      <c r="O76" s="56">
        <v>896899.95</v>
      </c>
      <c r="P76" s="56">
        <v>0</v>
      </c>
      <c r="Q76" s="56">
        <v>0</v>
      </c>
      <c r="R76" s="74">
        <v>0</v>
      </c>
    </row>
    <row r="77" spans="1:18" s="2" customFormat="1" ht="25.15" customHeight="1" outlineLevel="2" x14ac:dyDescent="0.15">
      <c r="A77" s="1"/>
      <c r="B77" s="29" t="s">
        <v>12</v>
      </c>
      <c r="C77" s="30" t="s">
        <v>59</v>
      </c>
      <c r="D77" s="107" t="s">
        <v>60</v>
      </c>
      <c r="E77" s="54">
        <v>1</v>
      </c>
      <c r="F77" s="55">
        <v>20</v>
      </c>
      <c r="G77" s="56">
        <v>383160.56</v>
      </c>
      <c r="H77" s="56">
        <v>0</v>
      </c>
      <c r="I77" s="56">
        <v>383160.56</v>
      </c>
      <c r="J77" s="56">
        <v>0</v>
      </c>
      <c r="K77" s="56">
        <v>0</v>
      </c>
      <c r="L77" s="57">
        <v>0</v>
      </c>
      <c r="M77" s="73">
        <v>383160.56</v>
      </c>
      <c r="N77" s="56">
        <v>383160.56</v>
      </c>
      <c r="O77" s="56">
        <v>383160.56</v>
      </c>
      <c r="P77" s="56">
        <v>0</v>
      </c>
      <c r="Q77" s="56">
        <v>0</v>
      </c>
      <c r="R77" s="74">
        <v>0</v>
      </c>
    </row>
    <row r="78" spans="1:18" s="2" customFormat="1" ht="25.15" customHeight="1" outlineLevel="2" x14ac:dyDescent="0.15">
      <c r="A78" s="1"/>
      <c r="B78" s="29" t="s">
        <v>12</v>
      </c>
      <c r="C78" s="30" t="s">
        <v>74</v>
      </c>
      <c r="D78" s="107" t="s">
        <v>75</v>
      </c>
      <c r="E78" s="54">
        <v>1</v>
      </c>
      <c r="F78" s="55">
        <v>20</v>
      </c>
      <c r="G78" s="56">
        <v>174717.02</v>
      </c>
      <c r="H78" s="56">
        <v>0</v>
      </c>
      <c r="I78" s="56">
        <v>174717.02</v>
      </c>
      <c r="J78" s="56">
        <v>0</v>
      </c>
      <c r="K78" s="56">
        <v>0</v>
      </c>
      <c r="L78" s="57">
        <v>0</v>
      </c>
      <c r="M78" s="73">
        <v>174717.02</v>
      </c>
      <c r="N78" s="56">
        <v>174717.02</v>
      </c>
      <c r="O78" s="56">
        <v>136826.51</v>
      </c>
      <c r="P78" s="56">
        <v>0</v>
      </c>
      <c r="Q78" s="56">
        <v>0</v>
      </c>
      <c r="R78" s="74">
        <v>0</v>
      </c>
    </row>
    <row r="79" spans="1:18" s="2" customFormat="1" ht="25.15" customHeight="1" outlineLevel="2" x14ac:dyDescent="0.15">
      <c r="A79" s="1"/>
      <c r="B79" s="29" t="s">
        <v>12</v>
      </c>
      <c r="C79" s="30" t="s">
        <v>76</v>
      </c>
      <c r="D79" s="107" t="s">
        <v>77</v>
      </c>
      <c r="E79" s="54">
        <v>1</v>
      </c>
      <c r="F79" s="55">
        <v>20</v>
      </c>
      <c r="G79" s="56">
        <v>372653.68</v>
      </c>
      <c r="H79" s="56">
        <v>0</v>
      </c>
      <c r="I79" s="56">
        <v>372653.68</v>
      </c>
      <c r="J79" s="56">
        <v>0</v>
      </c>
      <c r="K79" s="56">
        <v>0</v>
      </c>
      <c r="L79" s="57">
        <v>0</v>
      </c>
      <c r="M79" s="73">
        <v>372653.68</v>
      </c>
      <c r="N79" s="56">
        <v>372653.68</v>
      </c>
      <c r="O79" s="56">
        <v>261266.61</v>
      </c>
      <c r="P79" s="56">
        <v>0</v>
      </c>
      <c r="Q79" s="56">
        <v>0</v>
      </c>
      <c r="R79" s="74">
        <v>0</v>
      </c>
    </row>
    <row r="80" spans="1:18" s="2" customFormat="1" ht="25.15" customHeight="1" outlineLevel="2" x14ac:dyDescent="0.15">
      <c r="A80" s="1"/>
      <c r="B80" s="29" t="s">
        <v>13</v>
      </c>
      <c r="C80" s="30" t="s">
        <v>327</v>
      </c>
      <c r="D80" s="107" t="s">
        <v>328</v>
      </c>
      <c r="E80" s="54">
        <v>1</v>
      </c>
      <c r="F80" s="55">
        <v>20</v>
      </c>
      <c r="G80" s="56">
        <v>944217.36</v>
      </c>
      <c r="H80" s="56">
        <v>0</v>
      </c>
      <c r="I80" s="56">
        <v>944217.36</v>
      </c>
      <c r="J80" s="56">
        <v>0</v>
      </c>
      <c r="K80" s="56">
        <v>0</v>
      </c>
      <c r="L80" s="57">
        <v>0</v>
      </c>
      <c r="M80" s="73">
        <v>944217.36</v>
      </c>
      <c r="N80" s="56">
        <v>944217.36</v>
      </c>
      <c r="O80" s="56">
        <v>321557.64</v>
      </c>
      <c r="P80" s="56">
        <v>0</v>
      </c>
      <c r="Q80" s="56">
        <v>0</v>
      </c>
      <c r="R80" s="74">
        <v>0</v>
      </c>
    </row>
    <row r="81" spans="1:18" s="2" customFormat="1" ht="25.15" customHeight="1" outlineLevel="2" x14ac:dyDescent="0.15">
      <c r="A81" s="1"/>
      <c r="B81" s="29" t="s">
        <v>13</v>
      </c>
      <c r="C81" s="30" t="s">
        <v>329</v>
      </c>
      <c r="D81" s="107" t="s">
        <v>330</v>
      </c>
      <c r="E81" s="54">
        <v>1</v>
      </c>
      <c r="F81" s="55">
        <v>20</v>
      </c>
      <c r="G81" s="56">
        <v>244116.28</v>
      </c>
      <c r="H81" s="56">
        <v>0</v>
      </c>
      <c r="I81" s="56">
        <v>244116.28</v>
      </c>
      <c r="J81" s="56">
        <v>0</v>
      </c>
      <c r="K81" s="56">
        <v>0</v>
      </c>
      <c r="L81" s="57">
        <v>0</v>
      </c>
      <c r="M81" s="73">
        <v>244116.28</v>
      </c>
      <c r="N81" s="56">
        <v>244116.28</v>
      </c>
      <c r="O81" s="56">
        <v>242144.28</v>
      </c>
      <c r="P81" s="56">
        <v>0</v>
      </c>
      <c r="Q81" s="56">
        <v>0</v>
      </c>
      <c r="R81" s="74">
        <v>0</v>
      </c>
    </row>
    <row r="82" spans="1:18" s="2" customFormat="1" ht="25.15" customHeight="1" outlineLevel="2" x14ac:dyDescent="0.15">
      <c r="A82" s="1"/>
      <c r="B82" s="29" t="s">
        <v>13</v>
      </c>
      <c r="C82" s="30" t="s">
        <v>331</v>
      </c>
      <c r="D82" s="107" t="s">
        <v>332</v>
      </c>
      <c r="E82" s="54">
        <v>1</v>
      </c>
      <c r="F82" s="55">
        <v>20</v>
      </c>
      <c r="G82" s="56">
        <v>171548.66</v>
      </c>
      <c r="H82" s="56">
        <v>0</v>
      </c>
      <c r="I82" s="56">
        <v>171548.66</v>
      </c>
      <c r="J82" s="56">
        <v>0</v>
      </c>
      <c r="K82" s="56">
        <v>0</v>
      </c>
      <c r="L82" s="57">
        <v>0</v>
      </c>
      <c r="M82" s="73">
        <v>171548.66</v>
      </c>
      <c r="N82" s="56">
        <v>171548.66</v>
      </c>
      <c r="O82" s="56">
        <v>116239.23</v>
      </c>
      <c r="P82" s="56">
        <v>0</v>
      </c>
      <c r="Q82" s="56">
        <v>0</v>
      </c>
      <c r="R82" s="74">
        <v>0</v>
      </c>
    </row>
    <row r="83" spans="1:18" s="14" customFormat="1" ht="25.15" customHeight="1" outlineLevel="1" x14ac:dyDescent="0.15">
      <c r="A83" s="23"/>
      <c r="B83" s="79"/>
      <c r="C83" s="80"/>
      <c r="D83" s="105" t="s">
        <v>626</v>
      </c>
      <c r="E83" s="86">
        <f>SUBTOTAL(9,E84:E84)</f>
        <v>1</v>
      </c>
      <c r="F83" s="81"/>
      <c r="G83" s="82">
        <f t="shared" ref="G83:R83" si="18">SUBTOTAL(9,G84:G84)</f>
        <v>894985.37</v>
      </c>
      <c r="H83" s="82">
        <f t="shared" si="18"/>
        <v>0</v>
      </c>
      <c r="I83" s="82">
        <f t="shared" si="18"/>
        <v>894985.37</v>
      </c>
      <c r="J83" s="82">
        <f t="shared" si="18"/>
        <v>0</v>
      </c>
      <c r="K83" s="82">
        <f t="shared" si="18"/>
        <v>0</v>
      </c>
      <c r="L83" s="83">
        <f t="shared" si="18"/>
        <v>0</v>
      </c>
      <c r="M83" s="84">
        <f t="shared" si="18"/>
        <v>894985.37</v>
      </c>
      <c r="N83" s="82">
        <f t="shared" si="18"/>
        <v>894985.37</v>
      </c>
      <c r="O83" s="82">
        <f t="shared" si="18"/>
        <v>894985.33</v>
      </c>
      <c r="P83" s="82">
        <f t="shared" si="18"/>
        <v>0</v>
      </c>
      <c r="Q83" s="82">
        <f t="shared" si="18"/>
        <v>0</v>
      </c>
      <c r="R83" s="85">
        <f t="shared" si="18"/>
        <v>0</v>
      </c>
    </row>
    <row r="84" spans="1:18" s="2" customFormat="1" ht="25.15" customHeight="1" outlineLevel="2" x14ac:dyDescent="0.15">
      <c r="A84" s="1"/>
      <c r="B84" s="29" t="s">
        <v>15</v>
      </c>
      <c r="C84" s="30" t="s">
        <v>15</v>
      </c>
      <c r="D84" s="107" t="s">
        <v>16</v>
      </c>
      <c r="E84" s="54">
        <v>1</v>
      </c>
      <c r="F84" s="55">
        <v>20</v>
      </c>
      <c r="G84" s="56">
        <v>894985.37</v>
      </c>
      <c r="H84" s="56">
        <v>0</v>
      </c>
      <c r="I84" s="56">
        <v>894985.37</v>
      </c>
      <c r="J84" s="56">
        <v>0</v>
      </c>
      <c r="K84" s="56">
        <v>0</v>
      </c>
      <c r="L84" s="57">
        <v>0</v>
      </c>
      <c r="M84" s="73">
        <v>894985.37</v>
      </c>
      <c r="N84" s="56">
        <v>894985.37</v>
      </c>
      <c r="O84" s="56">
        <v>894985.33</v>
      </c>
      <c r="P84" s="56">
        <v>0</v>
      </c>
      <c r="Q84" s="56">
        <v>0</v>
      </c>
      <c r="R84" s="74">
        <v>0</v>
      </c>
    </row>
    <row r="85" spans="1:18" s="14" customFormat="1" ht="25.15" customHeight="1" outlineLevel="1" x14ac:dyDescent="0.15">
      <c r="A85" s="23"/>
      <c r="B85" s="79"/>
      <c r="C85" s="80"/>
      <c r="D85" s="105" t="s">
        <v>627</v>
      </c>
      <c r="E85" s="86">
        <f>SUBTOTAL(9,E86:E90)</f>
        <v>5</v>
      </c>
      <c r="F85" s="81"/>
      <c r="G85" s="82">
        <f t="shared" ref="G85:R85" si="19">SUBTOTAL(9,G86:G90)</f>
        <v>2252354.09</v>
      </c>
      <c r="H85" s="82">
        <f t="shared" si="19"/>
        <v>0</v>
      </c>
      <c r="I85" s="82">
        <f t="shared" si="19"/>
        <v>2252354.09</v>
      </c>
      <c r="J85" s="82">
        <f t="shared" si="19"/>
        <v>0</v>
      </c>
      <c r="K85" s="82">
        <f t="shared" si="19"/>
        <v>0</v>
      </c>
      <c r="L85" s="83">
        <f t="shared" si="19"/>
        <v>0</v>
      </c>
      <c r="M85" s="84">
        <f t="shared" si="19"/>
        <v>2252354.09</v>
      </c>
      <c r="N85" s="82">
        <f t="shared" si="19"/>
        <v>2252354.09</v>
      </c>
      <c r="O85" s="82">
        <f t="shared" si="19"/>
        <v>2238991.56</v>
      </c>
      <c r="P85" s="82">
        <f t="shared" si="19"/>
        <v>0</v>
      </c>
      <c r="Q85" s="82">
        <f t="shared" si="19"/>
        <v>0</v>
      </c>
      <c r="R85" s="85">
        <f t="shared" si="19"/>
        <v>0</v>
      </c>
    </row>
    <row r="86" spans="1:18" s="2" customFormat="1" ht="25.15" customHeight="1" outlineLevel="2" x14ac:dyDescent="0.15">
      <c r="A86" s="1"/>
      <c r="B86" s="29" t="s">
        <v>78</v>
      </c>
      <c r="C86" s="30" t="s">
        <v>78</v>
      </c>
      <c r="D86" s="107" t="s">
        <v>79</v>
      </c>
      <c r="E86" s="54">
        <v>1</v>
      </c>
      <c r="F86" s="55">
        <v>50</v>
      </c>
      <c r="G86" s="56">
        <v>141256.32000000001</v>
      </c>
      <c r="H86" s="56">
        <v>0</v>
      </c>
      <c r="I86" s="56">
        <v>141256.32000000001</v>
      </c>
      <c r="J86" s="56">
        <v>0</v>
      </c>
      <c r="K86" s="56">
        <v>0</v>
      </c>
      <c r="L86" s="57">
        <v>0</v>
      </c>
      <c r="M86" s="73">
        <v>141256.32000000001</v>
      </c>
      <c r="N86" s="56">
        <v>141256.32000000001</v>
      </c>
      <c r="O86" s="56">
        <v>133700.54999999999</v>
      </c>
      <c r="P86" s="56">
        <v>0</v>
      </c>
      <c r="Q86" s="56">
        <v>0</v>
      </c>
      <c r="R86" s="74">
        <v>0</v>
      </c>
    </row>
    <row r="87" spans="1:18" s="2" customFormat="1" ht="25.15" customHeight="1" outlineLevel="2" x14ac:dyDescent="0.15">
      <c r="A87" s="1"/>
      <c r="B87" s="29" t="s">
        <v>140</v>
      </c>
      <c r="C87" s="30" t="s">
        <v>140</v>
      </c>
      <c r="D87" s="107" t="s">
        <v>141</v>
      </c>
      <c r="E87" s="54">
        <v>1</v>
      </c>
      <c r="F87" s="55">
        <v>50</v>
      </c>
      <c r="G87" s="56">
        <v>878308.92</v>
      </c>
      <c r="H87" s="56">
        <v>0</v>
      </c>
      <c r="I87" s="56">
        <v>878308.92</v>
      </c>
      <c r="J87" s="56">
        <v>0</v>
      </c>
      <c r="K87" s="56">
        <v>0</v>
      </c>
      <c r="L87" s="57">
        <v>0</v>
      </c>
      <c r="M87" s="73">
        <v>878308.92</v>
      </c>
      <c r="N87" s="56">
        <v>878308.92</v>
      </c>
      <c r="O87" s="56">
        <v>877873.45</v>
      </c>
      <c r="P87" s="56">
        <v>0</v>
      </c>
      <c r="Q87" s="56">
        <v>0</v>
      </c>
      <c r="R87" s="74">
        <v>0</v>
      </c>
    </row>
    <row r="88" spans="1:18" s="2" customFormat="1" ht="25.15" customHeight="1" outlineLevel="2" x14ac:dyDescent="0.15">
      <c r="A88" s="1"/>
      <c r="B88" s="29" t="s">
        <v>333</v>
      </c>
      <c r="C88" s="30" t="s">
        <v>333</v>
      </c>
      <c r="D88" s="107" t="s">
        <v>334</v>
      </c>
      <c r="E88" s="54">
        <v>1</v>
      </c>
      <c r="F88" s="55">
        <v>50</v>
      </c>
      <c r="G88" s="56">
        <v>155749.65</v>
      </c>
      <c r="H88" s="56">
        <v>0</v>
      </c>
      <c r="I88" s="56">
        <v>155749.65</v>
      </c>
      <c r="J88" s="56">
        <v>0</v>
      </c>
      <c r="K88" s="56">
        <v>0</v>
      </c>
      <c r="L88" s="57">
        <v>0</v>
      </c>
      <c r="M88" s="73">
        <v>155749.65</v>
      </c>
      <c r="N88" s="56">
        <v>155749.65</v>
      </c>
      <c r="O88" s="56">
        <v>154277.76999999999</v>
      </c>
      <c r="P88" s="56">
        <v>0</v>
      </c>
      <c r="Q88" s="56">
        <v>0</v>
      </c>
      <c r="R88" s="74">
        <v>0</v>
      </c>
    </row>
    <row r="89" spans="1:18" s="2" customFormat="1" ht="25.15" customHeight="1" outlineLevel="2" x14ac:dyDescent="0.15">
      <c r="A89" s="1"/>
      <c r="B89" s="29" t="s">
        <v>335</v>
      </c>
      <c r="C89" s="30" t="s">
        <v>335</v>
      </c>
      <c r="D89" s="107" t="s">
        <v>336</v>
      </c>
      <c r="E89" s="54">
        <v>1</v>
      </c>
      <c r="F89" s="55">
        <v>10</v>
      </c>
      <c r="G89" s="56">
        <v>799923.58</v>
      </c>
      <c r="H89" s="56">
        <v>0</v>
      </c>
      <c r="I89" s="56">
        <v>799923.58</v>
      </c>
      <c r="J89" s="56">
        <v>0</v>
      </c>
      <c r="K89" s="56">
        <v>0</v>
      </c>
      <c r="L89" s="57">
        <v>0</v>
      </c>
      <c r="M89" s="73">
        <v>799923.58</v>
      </c>
      <c r="N89" s="56">
        <v>799923.58</v>
      </c>
      <c r="O89" s="56">
        <v>799923.45</v>
      </c>
      <c r="P89" s="56">
        <v>0</v>
      </c>
      <c r="Q89" s="56">
        <v>0</v>
      </c>
      <c r="R89" s="74">
        <v>0</v>
      </c>
    </row>
    <row r="90" spans="1:18" s="2" customFormat="1" ht="25.15" customHeight="1" outlineLevel="2" x14ac:dyDescent="0.15">
      <c r="A90" s="1"/>
      <c r="B90" s="88" t="s">
        <v>415</v>
      </c>
      <c r="C90" s="89" t="s">
        <v>415</v>
      </c>
      <c r="D90" s="108" t="s">
        <v>416</v>
      </c>
      <c r="E90" s="90">
        <v>1</v>
      </c>
      <c r="F90" s="91">
        <v>50</v>
      </c>
      <c r="G90" s="92">
        <v>277115.62</v>
      </c>
      <c r="H90" s="92">
        <v>0</v>
      </c>
      <c r="I90" s="92">
        <v>277115.62</v>
      </c>
      <c r="J90" s="92">
        <v>0</v>
      </c>
      <c r="K90" s="92">
        <v>0</v>
      </c>
      <c r="L90" s="93">
        <v>0</v>
      </c>
      <c r="M90" s="94">
        <v>277115.62</v>
      </c>
      <c r="N90" s="92">
        <v>277115.62</v>
      </c>
      <c r="O90" s="92">
        <v>273216.34000000003</v>
      </c>
      <c r="P90" s="92">
        <v>0</v>
      </c>
      <c r="Q90" s="92">
        <v>0</v>
      </c>
      <c r="R90" s="95">
        <v>0</v>
      </c>
    </row>
    <row r="91" spans="1:18" s="2" customFormat="1" ht="25.15" customHeight="1" x14ac:dyDescent="0.15">
      <c r="A91" s="23"/>
      <c r="B91" s="96" t="s">
        <v>628</v>
      </c>
      <c r="C91" s="97"/>
      <c r="D91" s="104"/>
      <c r="E91" s="103">
        <f>E92+E106+E111+E116+E121+E129+E144+E152+E181+E194+E210+E222+E235+E247+E260+E273+E281+E289+E294+E299</f>
        <v>199</v>
      </c>
      <c r="F91" s="98"/>
      <c r="G91" s="99">
        <f t="shared" ref="G91:R91" si="20">G92+G106+G111+G116+G121+G129+G144+G152+G181+G194+G210+G222+G235+G247+G260+G273+G281+G289+G294+G299</f>
        <v>28187848.93</v>
      </c>
      <c r="H91" s="99">
        <f t="shared" si="20"/>
        <v>1.0913936421275139E-11</v>
      </c>
      <c r="I91" s="99">
        <f t="shared" si="20"/>
        <v>28187848.930000003</v>
      </c>
      <c r="J91" s="99">
        <f t="shared" si="20"/>
        <v>0</v>
      </c>
      <c r="K91" s="99">
        <f t="shared" si="20"/>
        <v>0</v>
      </c>
      <c r="L91" s="100">
        <f t="shared" si="20"/>
        <v>138127.20000000001</v>
      </c>
      <c r="M91" s="101">
        <f t="shared" si="20"/>
        <v>27447921.690000001</v>
      </c>
      <c r="N91" s="99">
        <f t="shared" si="20"/>
        <v>27447921.690000001</v>
      </c>
      <c r="O91" s="99">
        <f t="shared" si="20"/>
        <v>26318119.41</v>
      </c>
      <c r="P91" s="99">
        <f t="shared" si="20"/>
        <v>0</v>
      </c>
      <c r="Q91" s="99">
        <f t="shared" si="20"/>
        <v>0</v>
      </c>
      <c r="R91" s="102">
        <f t="shared" si="20"/>
        <v>2718.77</v>
      </c>
    </row>
    <row r="92" spans="1:18" s="14" customFormat="1" ht="25.15" customHeight="1" outlineLevel="1" x14ac:dyDescent="0.15">
      <c r="A92" s="23"/>
      <c r="B92" s="79"/>
      <c r="C92" s="80"/>
      <c r="D92" s="105" t="s">
        <v>594</v>
      </c>
      <c r="E92" s="86">
        <f>SUBTOTAL(9,E93:E105)</f>
        <v>13</v>
      </c>
      <c r="F92" s="81"/>
      <c r="G92" s="82">
        <f t="shared" ref="G92:R92" si="21">SUBTOTAL(9,G93:G105)</f>
        <v>2194153.1500000004</v>
      </c>
      <c r="H92" s="82">
        <f t="shared" si="21"/>
        <v>-4.5474735088646412E-13</v>
      </c>
      <c r="I92" s="82">
        <f t="shared" si="21"/>
        <v>2194153.1500000004</v>
      </c>
      <c r="J92" s="82">
        <f t="shared" si="21"/>
        <v>0</v>
      </c>
      <c r="K92" s="82">
        <f t="shared" si="21"/>
        <v>0</v>
      </c>
      <c r="L92" s="83">
        <f t="shared" si="21"/>
        <v>0</v>
      </c>
      <c r="M92" s="84">
        <f t="shared" si="21"/>
        <v>2132157.5400000005</v>
      </c>
      <c r="N92" s="82">
        <f t="shared" si="21"/>
        <v>2132157.5400000005</v>
      </c>
      <c r="O92" s="82">
        <f t="shared" si="21"/>
        <v>2003239.7999999998</v>
      </c>
      <c r="P92" s="82">
        <f t="shared" si="21"/>
        <v>0</v>
      </c>
      <c r="Q92" s="82">
        <f t="shared" si="21"/>
        <v>0</v>
      </c>
      <c r="R92" s="85">
        <f t="shared" si="21"/>
        <v>0</v>
      </c>
    </row>
    <row r="93" spans="1:18" s="2" customFormat="1" ht="25.15" customHeight="1" outlineLevel="2" x14ac:dyDescent="0.15">
      <c r="A93" s="1"/>
      <c r="B93" s="29" t="s">
        <v>17</v>
      </c>
      <c r="C93" s="30" t="s">
        <v>17</v>
      </c>
      <c r="D93" s="107" t="s">
        <v>18</v>
      </c>
      <c r="E93" s="54">
        <v>1</v>
      </c>
      <c r="F93" s="55">
        <v>50</v>
      </c>
      <c r="G93" s="56">
        <v>149421.73000000001</v>
      </c>
      <c r="H93" s="56">
        <v>0</v>
      </c>
      <c r="I93" s="56">
        <v>149421.73000000001</v>
      </c>
      <c r="J93" s="56">
        <v>0</v>
      </c>
      <c r="K93" s="56">
        <v>0</v>
      </c>
      <c r="L93" s="57">
        <v>0</v>
      </c>
      <c r="M93" s="73">
        <v>149421.73000000001</v>
      </c>
      <c r="N93" s="56">
        <v>149421.73000000001</v>
      </c>
      <c r="O93" s="56">
        <v>149272.99</v>
      </c>
      <c r="P93" s="56">
        <v>0</v>
      </c>
      <c r="Q93" s="56">
        <v>0</v>
      </c>
      <c r="R93" s="74">
        <v>0</v>
      </c>
    </row>
    <row r="94" spans="1:18" s="2" customFormat="1" ht="25.15" customHeight="1" outlineLevel="2" x14ac:dyDescent="0.15">
      <c r="A94" s="1"/>
      <c r="B94" s="29" t="s">
        <v>19</v>
      </c>
      <c r="C94" s="30" t="s">
        <v>19</v>
      </c>
      <c r="D94" s="107" t="s">
        <v>20</v>
      </c>
      <c r="E94" s="54">
        <v>1</v>
      </c>
      <c r="F94" s="55">
        <v>50</v>
      </c>
      <c r="G94" s="56">
        <v>633208.16</v>
      </c>
      <c r="H94" s="56">
        <v>0</v>
      </c>
      <c r="I94" s="56">
        <v>633208.16</v>
      </c>
      <c r="J94" s="56">
        <v>0</v>
      </c>
      <c r="K94" s="56">
        <v>0</v>
      </c>
      <c r="L94" s="57">
        <v>0</v>
      </c>
      <c r="M94" s="73">
        <v>633208.16</v>
      </c>
      <c r="N94" s="56">
        <v>633208.16</v>
      </c>
      <c r="O94" s="56">
        <v>513195.98</v>
      </c>
      <c r="P94" s="56">
        <v>0</v>
      </c>
      <c r="Q94" s="56">
        <v>0</v>
      </c>
      <c r="R94" s="74">
        <v>0</v>
      </c>
    </row>
    <row r="95" spans="1:18" s="2" customFormat="1" ht="25.15" customHeight="1" outlineLevel="2" x14ac:dyDescent="0.15">
      <c r="A95" s="1"/>
      <c r="B95" s="29" t="s">
        <v>21</v>
      </c>
      <c r="C95" s="30" t="s">
        <v>505</v>
      </c>
      <c r="D95" s="107" t="s">
        <v>506</v>
      </c>
      <c r="E95" s="54">
        <v>1</v>
      </c>
      <c r="F95" s="55">
        <v>50</v>
      </c>
      <c r="G95" s="56">
        <v>137189.29</v>
      </c>
      <c r="H95" s="56">
        <v>0</v>
      </c>
      <c r="I95" s="56">
        <v>137189.29</v>
      </c>
      <c r="J95" s="56">
        <v>0</v>
      </c>
      <c r="K95" s="56">
        <v>0</v>
      </c>
      <c r="L95" s="57">
        <v>0</v>
      </c>
      <c r="M95" s="73">
        <v>137189.29</v>
      </c>
      <c r="N95" s="56">
        <v>137189.29</v>
      </c>
      <c r="O95" s="56">
        <v>133864.57</v>
      </c>
      <c r="P95" s="56">
        <v>0</v>
      </c>
      <c r="Q95" s="56">
        <v>0</v>
      </c>
      <c r="R95" s="74">
        <v>0</v>
      </c>
    </row>
    <row r="96" spans="1:18" s="2" customFormat="1" ht="25.15" customHeight="1" outlineLevel="2" x14ac:dyDescent="0.15">
      <c r="A96" s="1"/>
      <c r="B96" s="29" t="s">
        <v>22</v>
      </c>
      <c r="C96" s="30" t="s">
        <v>22</v>
      </c>
      <c r="D96" s="107" t="s">
        <v>23</v>
      </c>
      <c r="E96" s="54">
        <v>1</v>
      </c>
      <c r="F96" s="55">
        <v>50</v>
      </c>
      <c r="G96" s="56">
        <v>517498.86</v>
      </c>
      <c r="H96" s="56">
        <v>0</v>
      </c>
      <c r="I96" s="56">
        <v>517498.86</v>
      </c>
      <c r="J96" s="56">
        <v>0</v>
      </c>
      <c r="K96" s="56">
        <v>0</v>
      </c>
      <c r="L96" s="57">
        <v>0</v>
      </c>
      <c r="M96" s="73">
        <v>517498.86</v>
      </c>
      <c r="N96" s="56">
        <v>517498.86</v>
      </c>
      <c r="O96" s="56">
        <v>517466.96</v>
      </c>
      <c r="P96" s="56">
        <v>0</v>
      </c>
      <c r="Q96" s="56">
        <v>0</v>
      </c>
      <c r="R96" s="74">
        <v>0</v>
      </c>
    </row>
    <row r="97" spans="1:18" s="2" customFormat="1" ht="25.15" customHeight="1" outlineLevel="2" x14ac:dyDescent="0.15">
      <c r="A97" s="1"/>
      <c r="B97" s="29" t="s">
        <v>24</v>
      </c>
      <c r="C97" s="30" t="s">
        <v>24</v>
      </c>
      <c r="D97" s="107" t="s">
        <v>25</v>
      </c>
      <c r="E97" s="54">
        <v>1</v>
      </c>
      <c r="F97" s="55">
        <v>50</v>
      </c>
      <c r="G97" s="56">
        <v>149967.39000000001</v>
      </c>
      <c r="H97" s="56">
        <v>0</v>
      </c>
      <c r="I97" s="56">
        <v>149967.39000000001</v>
      </c>
      <c r="J97" s="56">
        <v>0</v>
      </c>
      <c r="K97" s="56">
        <v>0</v>
      </c>
      <c r="L97" s="57">
        <v>0</v>
      </c>
      <c r="M97" s="73">
        <v>149967.39000000001</v>
      </c>
      <c r="N97" s="56">
        <v>149967.39000000001</v>
      </c>
      <c r="O97" s="56">
        <v>148481.74</v>
      </c>
      <c r="P97" s="56">
        <v>0</v>
      </c>
      <c r="Q97" s="56">
        <v>0</v>
      </c>
      <c r="R97" s="74">
        <v>0</v>
      </c>
    </row>
    <row r="98" spans="1:18" s="2" customFormat="1" ht="25.15" customHeight="1" outlineLevel="2" x14ac:dyDescent="0.15">
      <c r="A98" s="1"/>
      <c r="B98" s="29" t="s">
        <v>26</v>
      </c>
      <c r="C98" s="30" t="s">
        <v>26</v>
      </c>
      <c r="D98" s="107" t="s">
        <v>27</v>
      </c>
      <c r="E98" s="54">
        <v>1</v>
      </c>
      <c r="F98" s="55">
        <v>50</v>
      </c>
      <c r="G98" s="56">
        <v>149906.75</v>
      </c>
      <c r="H98" s="56">
        <v>0</v>
      </c>
      <c r="I98" s="56">
        <v>149906.75</v>
      </c>
      <c r="J98" s="56">
        <v>0</v>
      </c>
      <c r="K98" s="56">
        <v>0</v>
      </c>
      <c r="L98" s="57">
        <v>0</v>
      </c>
      <c r="M98" s="73">
        <v>149906.75</v>
      </c>
      <c r="N98" s="56">
        <v>149906.75</v>
      </c>
      <c r="O98" s="56">
        <v>146041.89000000001</v>
      </c>
      <c r="P98" s="56">
        <v>0</v>
      </c>
      <c r="Q98" s="56">
        <v>0</v>
      </c>
      <c r="R98" s="74">
        <v>0</v>
      </c>
    </row>
    <row r="99" spans="1:18" s="2" customFormat="1" ht="25.15" customHeight="1" outlineLevel="2" x14ac:dyDescent="0.15">
      <c r="A99" s="1"/>
      <c r="B99" s="29" t="s">
        <v>28</v>
      </c>
      <c r="C99" s="30" t="s">
        <v>28</v>
      </c>
      <c r="D99" s="107" t="s">
        <v>29</v>
      </c>
      <c r="E99" s="54">
        <v>1</v>
      </c>
      <c r="F99" s="55">
        <v>50</v>
      </c>
      <c r="G99" s="56">
        <v>199971.12</v>
      </c>
      <c r="H99" s="56">
        <v>0</v>
      </c>
      <c r="I99" s="56">
        <v>199971.12</v>
      </c>
      <c r="J99" s="56">
        <v>0</v>
      </c>
      <c r="K99" s="56">
        <v>0</v>
      </c>
      <c r="L99" s="57">
        <v>0</v>
      </c>
      <c r="M99" s="73">
        <v>199971.12</v>
      </c>
      <c r="N99" s="56">
        <v>199971.12</v>
      </c>
      <c r="O99" s="56">
        <v>199971.11</v>
      </c>
      <c r="P99" s="56">
        <v>0</v>
      </c>
      <c r="Q99" s="56">
        <v>0</v>
      </c>
      <c r="R99" s="74">
        <v>0</v>
      </c>
    </row>
    <row r="100" spans="1:18" s="2" customFormat="1" ht="25.15" customHeight="1" outlineLevel="2" x14ac:dyDescent="0.15">
      <c r="A100" s="1"/>
      <c r="B100" s="29" t="s">
        <v>30</v>
      </c>
      <c r="C100" s="30" t="s">
        <v>30</v>
      </c>
      <c r="D100" s="107" t="s">
        <v>31</v>
      </c>
      <c r="E100" s="54">
        <v>1</v>
      </c>
      <c r="F100" s="55">
        <v>50</v>
      </c>
      <c r="G100" s="56">
        <v>169989.85</v>
      </c>
      <c r="H100" s="56">
        <v>0</v>
      </c>
      <c r="I100" s="56">
        <v>169989.85</v>
      </c>
      <c r="J100" s="56">
        <v>0</v>
      </c>
      <c r="K100" s="56">
        <v>0</v>
      </c>
      <c r="L100" s="57">
        <v>0</v>
      </c>
      <c r="M100" s="73">
        <v>169989.85</v>
      </c>
      <c r="N100" s="56">
        <v>169989.85</v>
      </c>
      <c r="O100" s="56">
        <v>169985.45</v>
      </c>
      <c r="P100" s="56">
        <v>0</v>
      </c>
      <c r="Q100" s="56">
        <v>0</v>
      </c>
      <c r="R100" s="74">
        <v>0</v>
      </c>
    </row>
    <row r="101" spans="1:18" s="2" customFormat="1" ht="25.15" customHeight="1" outlineLevel="2" x14ac:dyDescent="0.15">
      <c r="A101" s="1"/>
      <c r="B101" s="29" t="s">
        <v>142</v>
      </c>
      <c r="C101" s="30" t="s">
        <v>568</v>
      </c>
      <c r="D101" s="107" t="s">
        <v>569</v>
      </c>
      <c r="E101" s="54">
        <v>1</v>
      </c>
      <c r="F101" s="58">
        <v>10</v>
      </c>
      <c r="G101" s="59">
        <v>15000</v>
      </c>
      <c r="H101" s="60">
        <v>-3004.39</v>
      </c>
      <c r="I101" s="56">
        <v>11995.61</v>
      </c>
      <c r="J101" s="56">
        <v>0</v>
      </c>
      <c r="K101" s="56">
        <v>0</v>
      </c>
      <c r="L101" s="57">
        <v>0</v>
      </c>
      <c r="M101" s="73">
        <v>0</v>
      </c>
      <c r="N101" s="56">
        <v>0</v>
      </c>
      <c r="O101" s="56">
        <v>0</v>
      </c>
      <c r="P101" s="56">
        <v>0</v>
      </c>
      <c r="Q101" s="56">
        <v>0</v>
      </c>
      <c r="R101" s="74">
        <v>0</v>
      </c>
    </row>
    <row r="102" spans="1:18" s="2" customFormat="1" ht="25.15" customHeight="1" outlineLevel="2" x14ac:dyDescent="0.15">
      <c r="A102" s="1"/>
      <c r="B102" s="29" t="s">
        <v>142</v>
      </c>
      <c r="C102" s="30" t="s">
        <v>543</v>
      </c>
      <c r="D102" s="107" t="s">
        <v>544</v>
      </c>
      <c r="E102" s="54">
        <v>1</v>
      </c>
      <c r="F102" s="58">
        <v>10</v>
      </c>
      <c r="G102" s="59">
        <v>17000</v>
      </c>
      <c r="H102" s="60">
        <v>3004.3899999999994</v>
      </c>
      <c r="I102" s="56">
        <v>20004.39</v>
      </c>
      <c r="J102" s="56">
        <v>0</v>
      </c>
      <c r="K102" s="56">
        <v>0</v>
      </c>
      <c r="L102" s="57">
        <v>0</v>
      </c>
      <c r="M102" s="73">
        <v>20004.39</v>
      </c>
      <c r="N102" s="56">
        <v>20004.39</v>
      </c>
      <c r="O102" s="56">
        <v>19959.11</v>
      </c>
      <c r="P102" s="56">
        <v>0</v>
      </c>
      <c r="Q102" s="56">
        <v>0</v>
      </c>
      <c r="R102" s="74">
        <v>0</v>
      </c>
    </row>
    <row r="103" spans="1:18" s="2" customFormat="1" ht="25.15" customHeight="1" outlineLevel="2" x14ac:dyDescent="0.15">
      <c r="A103" s="1"/>
      <c r="B103" s="29" t="s">
        <v>142</v>
      </c>
      <c r="C103" s="30" t="s">
        <v>507</v>
      </c>
      <c r="D103" s="107" t="s">
        <v>508</v>
      </c>
      <c r="E103" s="54">
        <v>1</v>
      </c>
      <c r="F103" s="58">
        <v>10</v>
      </c>
      <c r="G103" s="59">
        <v>5000</v>
      </c>
      <c r="H103" s="60">
        <v>0</v>
      </c>
      <c r="I103" s="56">
        <v>5000</v>
      </c>
      <c r="J103" s="56">
        <v>0</v>
      </c>
      <c r="K103" s="56">
        <v>0</v>
      </c>
      <c r="L103" s="57">
        <v>0</v>
      </c>
      <c r="M103" s="73">
        <v>5000</v>
      </c>
      <c r="N103" s="56">
        <v>5000</v>
      </c>
      <c r="O103" s="56">
        <v>5000</v>
      </c>
      <c r="P103" s="56">
        <v>0</v>
      </c>
      <c r="Q103" s="56">
        <v>0</v>
      </c>
      <c r="R103" s="74">
        <v>0</v>
      </c>
    </row>
    <row r="104" spans="1:18" s="2" customFormat="1" ht="25.15" customHeight="1" outlineLevel="2" x14ac:dyDescent="0.15">
      <c r="A104" s="1"/>
      <c r="B104" s="29" t="s">
        <v>142</v>
      </c>
      <c r="C104" s="30" t="s">
        <v>570</v>
      </c>
      <c r="D104" s="107" t="s">
        <v>571</v>
      </c>
      <c r="E104" s="54">
        <v>1</v>
      </c>
      <c r="F104" s="58">
        <v>10</v>
      </c>
      <c r="G104" s="59">
        <v>20000</v>
      </c>
      <c r="H104" s="60">
        <v>0</v>
      </c>
      <c r="I104" s="56">
        <v>20000</v>
      </c>
      <c r="J104" s="56">
        <v>0</v>
      </c>
      <c r="K104" s="56">
        <v>0</v>
      </c>
      <c r="L104" s="57">
        <v>0</v>
      </c>
      <c r="M104" s="73">
        <v>0</v>
      </c>
      <c r="N104" s="56">
        <v>0</v>
      </c>
      <c r="O104" s="56">
        <v>0</v>
      </c>
      <c r="P104" s="56">
        <v>0</v>
      </c>
      <c r="Q104" s="56">
        <v>0</v>
      </c>
      <c r="R104" s="74">
        <v>0</v>
      </c>
    </row>
    <row r="105" spans="1:18" s="2" customFormat="1" ht="25.15" customHeight="1" outlineLevel="2" x14ac:dyDescent="0.15">
      <c r="A105" s="1"/>
      <c r="B105" s="29" t="s">
        <v>143</v>
      </c>
      <c r="C105" s="30" t="s">
        <v>143</v>
      </c>
      <c r="D105" s="107" t="s">
        <v>144</v>
      </c>
      <c r="E105" s="54">
        <v>1</v>
      </c>
      <c r="F105" s="58">
        <v>10</v>
      </c>
      <c r="G105" s="59">
        <v>30000</v>
      </c>
      <c r="H105" s="60">
        <v>0</v>
      </c>
      <c r="I105" s="56">
        <v>30000</v>
      </c>
      <c r="J105" s="56">
        <v>0</v>
      </c>
      <c r="K105" s="56">
        <v>0</v>
      </c>
      <c r="L105" s="57">
        <v>0</v>
      </c>
      <c r="M105" s="73">
        <v>0</v>
      </c>
      <c r="N105" s="56">
        <v>0</v>
      </c>
      <c r="O105" s="56">
        <v>0</v>
      </c>
      <c r="P105" s="56">
        <v>0</v>
      </c>
      <c r="Q105" s="56">
        <v>0</v>
      </c>
      <c r="R105" s="74">
        <v>0</v>
      </c>
    </row>
    <row r="106" spans="1:18" s="14" customFormat="1" ht="25.15" customHeight="1" outlineLevel="1" x14ac:dyDescent="0.15">
      <c r="A106" s="23"/>
      <c r="B106" s="79"/>
      <c r="C106" s="80"/>
      <c r="D106" s="105" t="s">
        <v>595</v>
      </c>
      <c r="E106" s="86">
        <f>SUBTOTAL(9,E107:E110)</f>
        <v>4</v>
      </c>
      <c r="F106" s="81"/>
      <c r="G106" s="82">
        <f t="shared" ref="G106:R106" si="22">SUBTOTAL(9,G107:G110)</f>
        <v>1500000</v>
      </c>
      <c r="H106" s="82">
        <f t="shared" si="22"/>
        <v>0</v>
      </c>
      <c r="I106" s="82">
        <f t="shared" si="22"/>
        <v>1500000</v>
      </c>
      <c r="J106" s="82">
        <f t="shared" si="22"/>
        <v>0</v>
      </c>
      <c r="K106" s="82">
        <f t="shared" si="22"/>
        <v>0</v>
      </c>
      <c r="L106" s="83">
        <f t="shared" si="22"/>
        <v>0</v>
      </c>
      <c r="M106" s="84">
        <f t="shared" si="22"/>
        <v>1499969.01</v>
      </c>
      <c r="N106" s="82">
        <f t="shared" si="22"/>
        <v>1499969.01</v>
      </c>
      <c r="O106" s="82">
        <f t="shared" si="22"/>
        <v>1451365.99</v>
      </c>
      <c r="P106" s="82">
        <f t="shared" si="22"/>
        <v>0</v>
      </c>
      <c r="Q106" s="82">
        <f t="shared" si="22"/>
        <v>0</v>
      </c>
      <c r="R106" s="85">
        <f t="shared" si="22"/>
        <v>0</v>
      </c>
    </row>
    <row r="107" spans="1:18" s="2" customFormat="1" ht="25.15" customHeight="1" outlineLevel="2" x14ac:dyDescent="0.15">
      <c r="A107" s="1"/>
      <c r="B107" s="29" t="s">
        <v>145</v>
      </c>
      <c r="C107" s="30" t="s">
        <v>145</v>
      </c>
      <c r="D107" s="107" t="s">
        <v>146</v>
      </c>
      <c r="E107" s="54">
        <v>1</v>
      </c>
      <c r="F107" s="58">
        <v>6</v>
      </c>
      <c r="G107" s="59">
        <v>600000</v>
      </c>
      <c r="H107" s="60">
        <v>0</v>
      </c>
      <c r="I107" s="56">
        <v>600000</v>
      </c>
      <c r="J107" s="56">
        <v>0</v>
      </c>
      <c r="K107" s="56">
        <v>0</v>
      </c>
      <c r="L107" s="57">
        <v>0</v>
      </c>
      <c r="M107" s="73">
        <v>599992.19999999995</v>
      </c>
      <c r="N107" s="56">
        <v>599992.19999999995</v>
      </c>
      <c r="O107" s="56">
        <v>597504.43999999994</v>
      </c>
      <c r="P107" s="56">
        <v>0</v>
      </c>
      <c r="Q107" s="56">
        <v>0</v>
      </c>
      <c r="R107" s="74">
        <v>0</v>
      </c>
    </row>
    <row r="108" spans="1:18" s="2" customFormat="1" ht="25.15" customHeight="1" outlineLevel="2" x14ac:dyDescent="0.15">
      <c r="A108" s="1"/>
      <c r="B108" s="29" t="s">
        <v>147</v>
      </c>
      <c r="C108" s="30" t="s">
        <v>147</v>
      </c>
      <c r="D108" s="107" t="s">
        <v>148</v>
      </c>
      <c r="E108" s="54">
        <v>1</v>
      </c>
      <c r="F108" s="58">
        <v>6</v>
      </c>
      <c r="G108" s="59">
        <v>260000</v>
      </c>
      <c r="H108" s="60">
        <v>0</v>
      </c>
      <c r="I108" s="56">
        <v>260000</v>
      </c>
      <c r="J108" s="56">
        <v>0</v>
      </c>
      <c r="K108" s="56">
        <v>0</v>
      </c>
      <c r="L108" s="57">
        <v>0</v>
      </c>
      <c r="M108" s="73">
        <v>259998.35</v>
      </c>
      <c r="N108" s="56">
        <v>259998.35</v>
      </c>
      <c r="O108" s="56">
        <v>250510.58</v>
      </c>
      <c r="P108" s="56">
        <v>0</v>
      </c>
      <c r="Q108" s="56">
        <v>0</v>
      </c>
      <c r="R108" s="74">
        <v>0</v>
      </c>
    </row>
    <row r="109" spans="1:18" s="2" customFormat="1" ht="25.15" customHeight="1" outlineLevel="2" x14ac:dyDescent="0.15">
      <c r="A109" s="1"/>
      <c r="B109" s="29" t="s">
        <v>149</v>
      </c>
      <c r="C109" s="30" t="s">
        <v>149</v>
      </c>
      <c r="D109" s="107" t="s">
        <v>150</v>
      </c>
      <c r="E109" s="54">
        <v>1</v>
      </c>
      <c r="F109" s="58">
        <v>6</v>
      </c>
      <c r="G109" s="59">
        <v>550000</v>
      </c>
      <c r="H109" s="60">
        <v>0</v>
      </c>
      <c r="I109" s="56">
        <v>550000</v>
      </c>
      <c r="J109" s="56">
        <v>0</v>
      </c>
      <c r="K109" s="56">
        <v>0</v>
      </c>
      <c r="L109" s="57">
        <v>0</v>
      </c>
      <c r="M109" s="73">
        <v>549994.01</v>
      </c>
      <c r="N109" s="56">
        <v>549994.01</v>
      </c>
      <c r="O109" s="56">
        <v>517218.17</v>
      </c>
      <c r="P109" s="56">
        <v>0</v>
      </c>
      <c r="Q109" s="56">
        <v>0</v>
      </c>
      <c r="R109" s="74">
        <v>0</v>
      </c>
    </row>
    <row r="110" spans="1:18" s="2" customFormat="1" ht="25.15" customHeight="1" outlineLevel="2" x14ac:dyDescent="0.15">
      <c r="A110" s="1"/>
      <c r="B110" s="29" t="s">
        <v>151</v>
      </c>
      <c r="C110" s="30" t="s">
        <v>151</v>
      </c>
      <c r="D110" s="107" t="s">
        <v>152</v>
      </c>
      <c r="E110" s="54">
        <v>1</v>
      </c>
      <c r="F110" s="58">
        <v>6</v>
      </c>
      <c r="G110" s="59">
        <v>90000</v>
      </c>
      <c r="H110" s="60">
        <v>0</v>
      </c>
      <c r="I110" s="56">
        <v>90000</v>
      </c>
      <c r="J110" s="56">
        <v>0</v>
      </c>
      <c r="K110" s="56">
        <v>0</v>
      </c>
      <c r="L110" s="57">
        <v>0</v>
      </c>
      <c r="M110" s="73">
        <v>89984.45</v>
      </c>
      <c r="N110" s="56">
        <v>89984.45</v>
      </c>
      <c r="O110" s="56">
        <v>86132.800000000003</v>
      </c>
      <c r="P110" s="56">
        <v>0</v>
      </c>
      <c r="Q110" s="56">
        <v>0</v>
      </c>
      <c r="R110" s="74">
        <v>0</v>
      </c>
    </row>
    <row r="111" spans="1:18" s="14" customFormat="1" ht="25.15" customHeight="1" outlineLevel="1" x14ac:dyDescent="0.15">
      <c r="A111" s="23"/>
      <c r="B111" s="79"/>
      <c r="C111" s="80"/>
      <c r="D111" s="105" t="s">
        <v>596</v>
      </c>
      <c r="E111" s="86">
        <f>SUBTOTAL(9,E112:E115)</f>
        <v>4</v>
      </c>
      <c r="F111" s="81"/>
      <c r="G111" s="82">
        <f t="shared" ref="G111:R111" si="23">SUBTOTAL(9,G112:G115)</f>
        <v>971244.39</v>
      </c>
      <c r="H111" s="82">
        <f t="shared" si="23"/>
        <v>0</v>
      </c>
      <c r="I111" s="82">
        <f t="shared" si="23"/>
        <v>971244.39</v>
      </c>
      <c r="J111" s="82">
        <f t="shared" si="23"/>
        <v>0</v>
      </c>
      <c r="K111" s="82">
        <f t="shared" si="23"/>
        <v>0</v>
      </c>
      <c r="L111" s="83">
        <f t="shared" si="23"/>
        <v>0</v>
      </c>
      <c r="M111" s="84">
        <f t="shared" si="23"/>
        <v>954882.26</v>
      </c>
      <c r="N111" s="82">
        <f t="shared" si="23"/>
        <v>954882.26</v>
      </c>
      <c r="O111" s="82">
        <f t="shared" si="23"/>
        <v>882370.8899999999</v>
      </c>
      <c r="P111" s="82">
        <f t="shared" si="23"/>
        <v>0</v>
      </c>
      <c r="Q111" s="82">
        <f t="shared" si="23"/>
        <v>0</v>
      </c>
      <c r="R111" s="85">
        <f t="shared" si="23"/>
        <v>0</v>
      </c>
    </row>
    <row r="112" spans="1:18" s="2" customFormat="1" ht="25.15" customHeight="1" outlineLevel="2" x14ac:dyDescent="0.15">
      <c r="A112" s="1"/>
      <c r="B112" s="29" t="s">
        <v>153</v>
      </c>
      <c r="C112" s="30" t="s">
        <v>153</v>
      </c>
      <c r="D112" s="107" t="s">
        <v>154</v>
      </c>
      <c r="E112" s="54">
        <v>1</v>
      </c>
      <c r="F112" s="58">
        <v>10</v>
      </c>
      <c r="G112" s="59">
        <v>450000</v>
      </c>
      <c r="H112" s="60">
        <v>0</v>
      </c>
      <c r="I112" s="56">
        <v>450000</v>
      </c>
      <c r="J112" s="56">
        <v>0</v>
      </c>
      <c r="K112" s="56">
        <v>0</v>
      </c>
      <c r="L112" s="57">
        <v>0</v>
      </c>
      <c r="M112" s="73">
        <v>433809.32</v>
      </c>
      <c r="N112" s="56">
        <v>433809.32</v>
      </c>
      <c r="O112" s="56">
        <v>403100.44</v>
      </c>
      <c r="P112" s="56">
        <v>0</v>
      </c>
      <c r="Q112" s="56">
        <v>0</v>
      </c>
      <c r="R112" s="74">
        <v>0</v>
      </c>
    </row>
    <row r="113" spans="1:18" s="2" customFormat="1" ht="25.15" customHeight="1" outlineLevel="2" x14ac:dyDescent="0.15">
      <c r="A113" s="1"/>
      <c r="B113" s="29" t="s">
        <v>155</v>
      </c>
      <c r="C113" s="30" t="s">
        <v>155</v>
      </c>
      <c r="D113" s="107" t="s">
        <v>156</v>
      </c>
      <c r="E113" s="54">
        <v>1</v>
      </c>
      <c r="F113" s="58">
        <v>10</v>
      </c>
      <c r="G113" s="59">
        <v>325000</v>
      </c>
      <c r="H113" s="60">
        <v>0</v>
      </c>
      <c r="I113" s="56">
        <v>325000</v>
      </c>
      <c r="J113" s="56">
        <v>0</v>
      </c>
      <c r="K113" s="56">
        <v>0</v>
      </c>
      <c r="L113" s="57">
        <v>0</v>
      </c>
      <c r="M113" s="73">
        <v>324831.98</v>
      </c>
      <c r="N113" s="56">
        <v>324831.98</v>
      </c>
      <c r="O113" s="56">
        <v>283860.74</v>
      </c>
      <c r="P113" s="56">
        <v>0</v>
      </c>
      <c r="Q113" s="56">
        <v>0</v>
      </c>
      <c r="R113" s="74">
        <v>0</v>
      </c>
    </row>
    <row r="114" spans="1:18" s="2" customFormat="1" ht="25.15" customHeight="1" outlineLevel="2" x14ac:dyDescent="0.15">
      <c r="A114" s="1"/>
      <c r="B114" s="29" t="s">
        <v>157</v>
      </c>
      <c r="C114" s="30" t="s">
        <v>157</v>
      </c>
      <c r="D114" s="107" t="s">
        <v>158</v>
      </c>
      <c r="E114" s="54">
        <v>1</v>
      </c>
      <c r="F114" s="58">
        <v>10</v>
      </c>
      <c r="G114" s="59">
        <v>50000</v>
      </c>
      <c r="H114" s="60">
        <v>0</v>
      </c>
      <c r="I114" s="56">
        <v>50000</v>
      </c>
      <c r="J114" s="56">
        <v>0</v>
      </c>
      <c r="K114" s="56">
        <v>0</v>
      </c>
      <c r="L114" s="57">
        <v>0</v>
      </c>
      <c r="M114" s="73">
        <v>49996.57</v>
      </c>
      <c r="N114" s="56">
        <v>49996.57</v>
      </c>
      <c r="O114" s="56">
        <v>49995.1</v>
      </c>
      <c r="P114" s="56">
        <v>0</v>
      </c>
      <c r="Q114" s="56">
        <v>0</v>
      </c>
      <c r="R114" s="74">
        <v>0</v>
      </c>
    </row>
    <row r="115" spans="1:18" s="2" customFormat="1" ht="25.15" customHeight="1" outlineLevel="2" x14ac:dyDescent="0.15">
      <c r="A115" s="1"/>
      <c r="B115" s="29" t="s">
        <v>80</v>
      </c>
      <c r="C115" s="30" t="s">
        <v>80</v>
      </c>
      <c r="D115" s="107" t="s">
        <v>81</v>
      </c>
      <c r="E115" s="54">
        <v>1</v>
      </c>
      <c r="F115" s="55">
        <v>15</v>
      </c>
      <c r="G115" s="56">
        <v>146244.38999999998</v>
      </c>
      <c r="H115" s="56">
        <v>0</v>
      </c>
      <c r="I115" s="56">
        <v>146244.38999999998</v>
      </c>
      <c r="J115" s="56">
        <v>0</v>
      </c>
      <c r="K115" s="56">
        <v>0</v>
      </c>
      <c r="L115" s="57">
        <v>0</v>
      </c>
      <c r="M115" s="73">
        <v>146244.39000000001</v>
      </c>
      <c r="N115" s="56">
        <v>146244.39000000001</v>
      </c>
      <c r="O115" s="56">
        <v>145414.60999999999</v>
      </c>
      <c r="P115" s="56">
        <v>0</v>
      </c>
      <c r="Q115" s="56">
        <v>0</v>
      </c>
      <c r="R115" s="74">
        <v>0</v>
      </c>
    </row>
    <row r="116" spans="1:18" s="14" customFormat="1" ht="25.15" customHeight="1" outlineLevel="1" x14ac:dyDescent="0.15">
      <c r="A116" s="23"/>
      <c r="B116" s="79"/>
      <c r="C116" s="80"/>
      <c r="D116" s="105" t="s">
        <v>597</v>
      </c>
      <c r="E116" s="86">
        <f>SUBTOTAL(9,E117:E120)</f>
        <v>4</v>
      </c>
      <c r="F116" s="81"/>
      <c r="G116" s="82">
        <f t="shared" ref="G116:R116" si="24">SUBTOTAL(9,G117:G120)</f>
        <v>730217.71</v>
      </c>
      <c r="H116" s="82">
        <f t="shared" si="24"/>
        <v>1.4551915228366852E-11</v>
      </c>
      <c r="I116" s="82">
        <f t="shared" si="24"/>
        <v>730217.71</v>
      </c>
      <c r="J116" s="82">
        <f t="shared" si="24"/>
        <v>0</v>
      </c>
      <c r="K116" s="82">
        <f t="shared" si="24"/>
        <v>0</v>
      </c>
      <c r="L116" s="83">
        <f t="shared" si="24"/>
        <v>0</v>
      </c>
      <c r="M116" s="84">
        <f t="shared" si="24"/>
        <v>728435.1399999999</v>
      </c>
      <c r="N116" s="82">
        <f t="shared" si="24"/>
        <v>728435.1399999999</v>
      </c>
      <c r="O116" s="82">
        <f t="shared" si="24"/>
        <v>615416.29999999993</v>
      </c>
      <c r="P116" s="82">
        <f t="shared" si="24"/>
        <v>0</v>
      </c>
      <c r="Q116" s="82">
        <f t="shared" si="24"/>
        <v>0</v>
      </c>
      <c r="R116" s="85">
        <f t="shared" si="24"/>
        <v>0</v>
      </c>
    </row>
    <row r="117" spans="1:18" s="2" customFormat="1" ht="25.15" customHeight="1" outlineLevel="2" x14ac:dyDescent="0.15">
      <c r="A117" s="1"/>
      <c r="B117" s="29" t="s">
        <v>159</v>
      </c>
      <c r="C117" s="30" t="s">
        <v>159</v>
      </c>
      <c r="D117" s="107" t="s">
        <v>160</v>
      </c>
      <c r="E117" s="54">
        <v>1</v>
      </c>
      <c r="F117" s="58">
        <v>10</v>
      </c>
      <c r="G117" s="59">
        <v>250000</v>
      </c>
      <c r="H117" s="60">
        <v>18290.820000000007</v>
      </c>
      <c r="I117" s="56">
        <v>268290.82</v>
      </c>
      <c r="J117" s="56">
        <v>0</v>
      </c>
      <c r="K117" s="56">
        <v>0</v>
      </c>
      <c r="L117" s="57">
        <v>0</v>
      </c>
      <c r="M117" s="73">
        <v>267634.03999999998</v>
      </c>
      <c r="N117" s="56">
        <v>267634.03999999998</v>
      </c>
      <c r="O117" s="56">
        <v>206295.17</v>
      </c>
      <c r="P117" s="56">
        <v>0</v>
      </c>
      <c r="Q117" s="56">
        <v>0</v>
      </c>
      <c r="R117" s="74">
        <v>0</v>
      </c>
    </row>
    <row r="118" spans="1:18" s="2" customFormat="1" ht="25.15" customHeight="1" outlineLevel="2" x14ac:dyDescent="0.15">
      <c r="A118" s="1"/>
      <c r="B118" s="29" t="s">
        <v>161</v>
      </c>
      <c r="C118" s="30" t="s">
        <v>161</v>
      </c>
      <c r="D118" s="107" t="s">
        <v>162</v>
      </c>
      <c r="E118" s="54">
        <v>1</v>
      </c>
      <c r="F118" s="58">
        <v>10</v>
      </c>
      <c r="G118" s="59">
        <v>45000</v>
      </c>
      <c r="H118" s="60">
        <v>15730.419999999998</v>
      </c>
      <c r="I118" s="56">
        <v>60730.42</v>
      </c>
      <c r="J118" s="56">
        <v>0</v>
      </c>
      <c r="K118" s="56">
        <v>0</v>
      </c>
      <c r="L118" s="57">
        <v>0</v>
      </c>
      <c r="M118" s="73">
        <v>60256.93</v>
      </c>
      <c r="N118" s="56">
        <v>60256.93</v>
      </c>
      <c r="O118" s="56">
        <v>36139.870000000003</v>
      </c>
      <c r="P118" s="56">
        <v>0</v>
      </c>
      <c r="Q118" s="56">
        <v>0</v>
      </c>
      <c r="R118" s="74">
        <v>0</v>
      </c>
    </row>
    <row r="119" spans="1:18" s="2" customFormat="1" ht="25.15" customHeight="1" outlineLevel="2" x14ac:dyDescent="0.15">
      <c r="A119" s="1"/>
      <c r="B119" s="29" t="s">
        <v>163</v>
      </c>
      <c r="C119" s="30" t="s">
        <v>163</v>
      </c>
      <c r="D119" s="107" t="s">
        <v>164</v>
      </c>
      <c r="E119" s="54">
        <v>1</v>
      </c>
      <c r="F119" s="58">
        <v>10</v>
      </c>
      <c r="G119" s="59">
        <v>250000</v>
      </c>
      <c r="H119" s="60">
        <v>-34021.239999999991</v>
      </c>
      <c r="I119" s="56">
        <v>215978.76</v>
      </c>
      <c r="J119" s="56">
        <v>0</v>
      </c>
      <c r="K119" s="56">
        <v>0</v>
      </c>
      <c r="L119" s="57">
        <v>0</v>
      </c>
      <c r="M119" s="73">
        <v>215326.46</v>
      </c>
      <c r="N119" s="56">
        <v>215326.46</v>
      </c>
      <c r="O119" s="56">
        <v>197312.05</v>
      </c>
      <c r="P119" s="56">
        <v>0</v>
      </c>
      <c r="Q119" s="56">
        <v>0</v>
      </c>
      <c r="R119" s="74">
        <v>0</v>
      </c>
    </row>
    <row r="120" spans="1:18" s="2" customFormat="1" ht="25.15" customHeight="1" outlineLevel="2" x14ac:dyDescent="0.15">
      <c r="A120" s="1"/>
      <c r="B120" s="29" t="s">
        <v>92</v>
      </c>
      <c r="C120" s="30" t="s">
        <v>92</v>
      </c>
      <c r="D120" s="107" t="s">
        <v>93</v>
      </c>
      <c r="E120" s="54">
        <v>1</v>
      </c>
      <c r="F120" s="55">
        <v>7</v>
      </c>
      <c r="G120" s="56">
        <v>185217.71</v>
      </c>
      <c r="H120" s="56">
        <v>0</v>
      </c>
      <c r="I120" s="56">
        <v>185217.71</v>
      </c>
      <c r="J120" s="56">
        <v>0</v>
      </c>
      <c r="K120" s="56">
        <v>0</v>
      </c>
      <c r="L120" s="57">
        <v>0</v>
      </c>
      <c r="M120" s="73">
        <v>185217.71</v>
      </c>
      <c r="N120" s="56">
        <v>185217.71</v>
      </c>
      <c r="O120" s="56">
        <v>175669.21</v>
      </c>
      <c r="P120" s="56">
        <v>0</v>
      </c>
      <c r="Q120" s="56">
        <v>0</v>
      </c>
      <c r="R120" s="74">
        <v>0</v>
      </c>
    </row>
    <row r="121" spans="1:18" s="14" customFormat="1" ht="25.15" customHeight="1" outlineLevel="1" x14ac:dyDescent="0.15">
      <c r="A121" s="23"/>
      <c r="B121" s="79"/>
      <c r="C121" s="80"/>
      <c r="D121" s="105" t="s">
        <v>598</v>
      </c>
      <c r="E121" s="86">
        <f>SUBTOTAL(9,E122:E128)</f>
        <v>7</v>
      </c>
      <c r="F121" s="81"/>
      <c r="G121" s="82">
        <f t="shared" ref="G121:R121" si="25">SUBTOTAL(9,G122:G128)</f>
        <v>940000</v>
      </c>
      <c r="H121" s="82">
        <f t="shared" si="25"/>
        <v>0</v>
      </c>
      <c r="I121" s="82">
        <f t="shared" si="25"/>
        <v>940000</v>
      </c>
      <c r="J121" s="82">
        <f t="shared" si="25"/>
        <v>0</v>
      </c>
      <c r="K121" s="82">
        <f t="shared" si="25"/>
        <v>0</v>
      </c>
      <c r="L121" s="83">
        <f t="shared" si="25"/>
        <v>0</v>
      </c>
      <c r="M121" s="84">
        <f t="shared" si="25"/>
        <v>927908.27</v>
      </c>
      <c r="N121" s="82">
        <f t="shared" si="25"/>
        <v>927908.27</v>
      </c>
      <c r="O121" s="82">
        <f t="shared" si="25"/>
        <v>768983.65</v>
      </c>
      <c r="P121" s="82">
        <f t="shared" si="25"/>
        <v>0</v>
      </c>
      <c r="Q121" s="82">
        <f t="shared" si="25"/>
        <v>0</v>
      </c>
      <c r="R121" s="85">
        <f t="shared" si="25"/>
        <v>0</v>
      </c>
    </row>
    <row r="122" spans="1:18" s="2" customFormat="1" ht="25.15" customHeight="1" outlineLevel="2" x14ac:dyDescent="0.15">
      <c r="A122" s="1"/>
      <c r="B122" s="29" t="s">
        <v>165</v>
      </c>
      <c r="C122" s="30" t="s">
        <v>417</v>
      </c>
      <c r="D122" s="107" t="s">
        <v>418</v>
      </c>
      <c r="E122" s="54">
        <v>1</v>
      </c>
      <c r="F122" s="58">
        <v>25</v>
      </c>
      <c r="G122" s="59">
        <v>50000</v>
      </c>
      <c r="H122" s="60">
        <v>0</v>
      </c>
      <c r="I122" s="56">
        <v>50000</v>
      </c>
      <c r="J122" s="56">
        <v>0</v>
      </c>
      <c r="K122" s="56">
        <v>0</v>
      </c>
      <c r="L122" s="57">
        <v>0</v>
      </c>
      <c r="M122" s="73">
        <v>49317.8</v>
      </c>
      <c r="N122" s="56">
        <v>49317.8</v>
      </c>
      <c r="O122" s="56">
        <v>48666.400000000001</v>
      </c>
      <c r="P122" s="56">
        <v>0</v>
      </c>
      <c r="Q122" s="56">
        <v>0</v>
      </c>
      <c r="R122" s="74">
        <v>0</v>
      </c>
    </row>
    <row r="123" spans="1:18" s="2" customFormat="1" ht="25.15" customHeight="1" outlineLevel="2" x14ac:dyDescent="0.15">
      <c r="A123" s="1"/>
      <c r="B123" s="29" t="s">
        <v>165</v>
      </c>
      <c r="C123" s="30" t="s">
        <v>419</v>
      </c>
      <c r="D123" s="107" t="s">
        <v>420</v>
      </c>
      <c r="E123" s="54">
        <v>1</v>
      </c>
      <c r="F123" s="58">
        <v>25</v>
      </c>
      <c r="G123" s="59">
        <v>40000</v>
      </c>
      <c r="H123" s="60">
        <v>0</v>
      </c>
      <c r="I123" s="56">
        <v>40000</v>
      </c>
      <c r="J123" s="56">
        <v>0</v>
      </c>
      <c r="K123" s="56">
        <v>0</v>
      </c>
      <c r="L123" s="57">
        <v>0</v>
      </c>
      <c r="M123" s="73">
        <v>34650.85</v>
      </c>
      <c r="N123" s="56">
        <v>34650.85</v>
      </c>
      <c r="O123" s="56">
        <v>32780.94</v>
      </c>
      <c r="P123" s="56">
        <v>0</v>
      </c>
      <c r="Q123" s="56">
        <v>0</v>
      </c>
      <c r="R123" s="74">
        <v>0</v>
      </c>
    </row>
    <row r="124" spans="1:18" s="2" customFormat="1" ht="25.15" customHeight="1" outlineLevel="2" x14ac:dyDescent="0.15">
      <c r="A124" s="1"/>
      <c r="B124" s="29" t="s">
        <v>166</v>
      </c>
      <c r="C124" s="30" t="s">
        <v>166</v>
      </c>
      <c r="D124" s="107" t="s">
        <v>167</v>
      </c>
      <c r="E124" s="54">
        <v>1</v>
      </c>
      <c r="F124" s="58">
        <v>25</v>
      </c>
      <c r="G124" s="59">
        <v>150000</v>
      </c>
      <c r="H124" s="60">
        <v>0</v>
      </c>
      <c r="I124" s="56">
        <v>150000</v>
      </c>
      <c r="J124" s="56">
        <v>0</v>
      </c>
      <c r="K124" s="56">
        <v>0</v>
      </c>
      <c r="L124" s="57">
        <v>0</v>
      </c>
      <c r="M124" s="73">
        <v>149323.44</v>
      </c>
      <c r="N124" s="56">
        <v>149323.44</v>
      </c>
      <c r="O124" s="56">
        <v>113566.41</v>
      </c>
      <c r="P124" s="56">
        <v>0</v>
      </c>
      <c r="Q124" s="56">
        <v>0</v>
      </c>
      <c r="R124" s="74">
        <v>0</v>
      </c>
    </row>
    <row r="125" spans="1:18" s="2" customFormat="1" ht="25.15" customHeight="1" outlineLevel="2" x14ac:dyDescent="0.15">
      <c r="A125" s="1"/>
      <c r="B125" s="29" t="s">
        <v>168</v>
      </c>
      <c r="C125" s="30" t="s">
        <v>168</v>
      </c>
      <c r="D125" s="107" t="s">
        <v>169</v>
      </c>
      <c r="E125" s="54">
        <v>1</v>
      </c>
      <c r="F125" s="58">
        <v>25</v>
      </c>
      <c r="G125" s="59">
        <v>150000</v>
      </c>
      <c r="H125" s="60">
        <v>0</v>
      </c>
      <c r="I125" s="56">
        <v>150000</v>
      </c>
      <c r="J125" s="56">
        <v>0</v>
      </c>
      <c r="K125" s="56">
        <v>0</v>
      </c>
      <c r="L125" s="57">
        <v>0</v>
      </c>
      <c r="M125" s="73">
        <v>149470.5</v>
      </c>
      <c r="N125" s="56">
        <v>149470.5</v>
      </c>
      <c r="O125" s="56">
        <v>109372.79</v>
      </c>
      <c r="P125" s="56">
        <v>0</v>
      </c>
      <c r="Q125" s="56">
        <v>0</v>
      </c>
      <c r="R125" s="74">
        <v>0</v>
      </c>
    </row>
    <row r="126" spans="1:18" s="2" customFormat="1" ht="25.15" customHeight="1" outlineLevel="2" x14ac:dyDescent="0.15">
      <c r="A126" s="1"/>
      <c r="B126" s="29" t="s">
        <v>170</v>
      </c>
      <c r="C126" s="30" t="s">
        <v>170</v>
      </c>
      <c r="D126" s="107" t="s">
        <v>171</v>
      </c>
      <c r="E126" s="54">
        <v>1</v>
      </c>
      <c r="F126" s="58">
        <v>25</v>
      </c>
      <c r="G126" s="59">
        <v>200000</v>
      </c>
      <c r="H126" s="60">
        <v>0</v>
      </c>
      <c r="I126" s="56">
        <v>200000</v>
      </c>
      <c r="J126" s="56">
        <v>0</v>
      </c>
      <c r="K126" s="56">
        <v>0</v>
      </c>
      <c r="L126" s="57">
        <v>0</v>
      </c>
      <c r="M126" s="73">
        <v>197786.91</v>
      </c>
      <c r="N126" s="56">
        <v>197786.91</v>
      </c>
      <c r="O126" s="56">
        <v>157270.29999999999</v>
      </c>
      <c r="P126" s="56">
        <v>0</v>
      </c>
      <c r="Q126" s="56">
        <v>0</v>
      </c>
      <c r="R126" s="74">
        <v>0</v>
      </c>
    </row>
    <row r="127" spans="1:18" s="2" customFormat="1" ht="25.15" customHeight="1" outlineLevel="2" x14ac:dyDescent="0.15">
      <c r="A127" s="1"/>
      <c r="B127" s="29" t="s">
        <v>172</v>
      </c>
      <c r="C127" s="30" t="s">
        <v>172</v>
      </c>
      <c r="D127" s="107" t="s">
        <v>173</v>
      </c>
      <c r="E127" s="54">
        <v>1</v>
      </c>
      <c r="F127" s="58">
        <v>25</v>
      </c>
      <c r="G127" s="59">
        <v>150000</v>
      </c>
      <c r="H127" s="60">
        <v>0</v>
      </c>
      <c r="I127" s="56">
        <v>150000</v>
      </c>
      <c r="J127" s="56">
        <v>0</v>
      </c>
      <c r="K127" s="56">
        <v>0</v>
      </c>
      <c r="L127" s="57">
        <v>0</v>
      </c>
      <c r="M127" s="73">
        <v>148008.12</v>
      </c>
      <c r="N127" s="56">
        <v>148008.12</v>
      </c>
      <c r="O127" s="56">
        <v>133512.91</v>
      </c>
      <c r="P127" s="56">
        <v>0</v>
      </c>
      <c r="Q127" s="56">
        <v>0</v>
      </c>
      <c r="R127" s="74">
        <v>0</v>
      </c>
    </row>
    <row r="128" spans="1:18" s="2" customFormat="1" ht="25.15" customHeight="1" outlineLevel="2" x14ac:dyDescent="0.15">
      <c r="A128" s="1"/>
      <c r="B128" s="29" t="s">
        <v>174</v>
      </c>
      <c r="C128" s="30" t="s">
        <v>174</v>
      </c>
      <c r="D128" s="107" t="s">
        <v>175</v>
      </c>
      <c r="E128" s="54">
        <v>1</v>
      </c>
      <c r="F128" s="58">
        <v>25</v>
      </c>
      <c r="G128" s="59">
        <v>200000</v>
      </c>
      <c r="H128" s="60">
        <v>0</v>
      </c>
      <c r="I128" s="56">
        <v>200000</v>
      </c>
      <c r="J128" s="56">
        <v>0</v>
      </c>
      <c r="K128" s="56">
        <v>0</v>
      </c>
      <c r="L128" s="57">
        <v>0</v>
      </c>
      <c r="M128" s="73">
        <v>199350.65</v>
      </c>
      <c r="N128" s="56">
        <v>199350.65</v>
      </c>
      <c r="O128" s="56">
        <v>173813.9</v>
      </c>
      <c r="P128" s="56">
        <v>0</v>
      </c>
      <c r="Q128" s="56">
        <v>0</v>
      </c>
      <c r="R128" s="74">
        <v>0</v>
      </c>
    </row>
    <row r="129" spans="1:18" s="14" customFormat="1" ht="25.15" customHeight="1" outlineLevel="1" x14ac:dyDescent="0.15">
      <c r="A129" s="23"/>
      <c r="B129" s="79"/>
      <c r="C129" s="80"/>
      <c r="D129" s="105" t="s">
        <v>599</v>
      </c>
      <c r="E129" s="86">
        <f>SUBTOTAL(9,E130:E143)</f>
        <v>14</v>
      </c>
      <c r="F129" s="81"/>
      <c r="G129" s="82">
        <f t="shared" ref="G129:R129" si="26">SUBTOTAL(9,G130:G143)</f>
        <v>1051629.19</v>
      </c>
      <c r="H129" s="82">
        <f t="shared" si="26"/>
        <v>4.5474735088646412E-12</v>
      </c>
      <c r="I129" s="82">
        <f t="shared" si="26"/>
        <v>1051629.1900000002</v>
      </c>
      <c r="J129" s="82">
        <f t="shared" si="26"/>
        <v>0</v>
      </c>
      <c r="K129" s="82">
        <f t="shared" si="26"/>
        <v>0</v>
      </c>
      <c r="L129" s="83">
        <f t="shared" si="26"/>
        <v>0</v>
      </c>
      <c r="M129" s="84">
        <f t="shared" si="26"/>
        <v>1029405.18</v>
      </c>
      <c r="N129" s="82">
        <f t="shared" si="26"/>
        <v>1029405.18</v>
      </c>
      <c r="O129" s="82">
        <f t="shared" si="26"/>
        <v>995991.48000000021</v>
      </c>
      <c r="P129" s="82">
        <f t="shared" si="26"/>
        <v>0</v>
      </c>
      <c r="Q129" s="82">
        <f t="shared" si="26"/>
        <v>0</v>
      </c>
      <c r="R129" s="85">
        <f t="shared" si="26"/>
        <v>0</v>
      </c>
    </row>
    <row r="130" spans="1:18" s="2" customFormat="1" ht="25.15" customHeight="1" outlineLevel="2" x14ac:dyDescent="0.15">
      <c r="A130" s="1"/>
      <c r="B130" s="29" t="s">
        <v>421</v>
      </c>
      <c r="C130" s="30" t="s">
        <v>421</v>
      </c>
      <c r="D130" s="107" t="s">
        <v>422</v>
      </c>
      <c r="E130" s="54">
        <v>1</v>
      </c>
      <c r="F130" s="55">
        <v>6</v>
      </c>
      <c r="G130" s="56">
        <v>83306.27</v>
      </c>
      <c r="H130" s="56">
        <v>0</v>
      </c>
      <c r="I130" s="56">
        <v>83306.27</v>
      </c>
      <c r="J130" s="56">
        <v>0</v>
      </c>
      <c r="K130" s="56">
        <v>0</v>
      </c>
      <c r="L130" s="57">
        <v>0</v>
      </c>
      <c r="M130" s="73">
        <v>83306.27</v>
      </c>
      <c r="N130" s="56">
        <v>83306.27</v>
      </c>
      <c r="O130" s="56">
        <v>80801.78</v>
      </c>
      <c r="P130" s="56">
        <v>0</v>
      </c>
      <c r="Q130" s="56">
        <v>0</v>
      </c>
      <c r="R130" s="74">
        <v>0</v>
      </c>
    </row>
    <row r="131" spans="1:18" s="2" customFormat="1" ht="25.15" customHeight="1" outlineLevel="2" x14ac:dyDescent="0.15">
      <c r="A131" s="1"/>
      <c r="B131" s="29" t="s">
        <v>176</v>
      </c>
      <c r="C131" s="30" t="s">
        <v>176</v>
      </c>
      <c r="D131" s="107" t="s">
        <v>177</v>
      </c>
      <c r="E131" s="54">
        <v>1</v>
      </c>
      <c r="F131" s="58">
        <v>6</v>
      </c>
      <c r="G131" s="59">
        <v>195900</v>
      </c>
      <c r="H131" s="60">
        <v>-6533.72</v>
      </c>
      <c r="I131" s="56">
        <v>189366.28</v>
      </c>
      <c r="J131" s="56">
        <v>0</v>
      </c>
      <c r="K131" s="56">
        <v>0</v>
      </c>
      <c r="L131" s="57">
        <v>0</v>
      </c>
      <c r="M131" s="73">
        <v>185808.81</v>
      </c>
      <c r="N131" s="56">
        <v>185808.81</v>
      </c>
      <c r="O131" s="56">
        <v>179290.78</v>
      </c>
      <c r="P131" s="56">
        <v>0</v>
      </c>
      <c r="Q131" s="56">
        <v>0</v>
      </c>
      <c r="R131" s="74">
        <v>0</v>
      </c>
    </row>
    <row r="132" spans="1:18" s="2" customFormat="1" ht="25.15" customHeight="1" outlineLevel="2" x14ac:dyDescent="0.15">
      <c r="A132" s="1"/>
      <c r="B132" s="29" t="s">
        <v>82</v>
      </c>
      <c r="C132" s="30" t="s">
        <v>82</v>
      </c>
      <c r="D132" s="107" t="s">
        <v>83</v>
      </c>
      <c r="E132" s="54">
        <v>1</v>
      </c>
      <c r="F132" s="58">
        <v>6</v>
      </c>
      <c r="G132" s="59">
        <v>187200</v>
      </c>
      <c r="H132" s="60">
        <v>0</v>
      </c>
      <c r="I132" s="56">
        <v>187200</v>
      </c>
      <c r="J132" s="56">
        <v>0</v>
      </c>
      <c r="K132" s="56">
        <v>0</v>
      </c>
      <c r="L132" s="57">
        <v>0</v>
      </c>
      <c r="M132" s="73">
        <v>186482.91</v>
      </c>
      <c r="N132" s="56">
        <v>186482.91</v>
      </c>
      <c r="O132" s="56">
        <v>178780.98</v>
      </c>
      <c r="P132" s="56">
        <v>0</v>
      </c>
      <c r="Q132" s="56">
        <v>0</v>
      </c>
      <c r="R132" s="74">
        <v>0</v>
      </c>
    </row>
    <row r="133" spans="1:18" s="2" customFormat="1" ht="25.15" customHeight="1" outlineLevel="2" x14ac:dyDescent="0.15">
      <c r="A133" s="1"/>
      <c r="B133" s="29" t="s">
        <v>178</v>
      </c>
      <c r="C133" s="30" t="s">
        <v>178</v>
      </c>
      <c r="D133" s="107" t="s">
        <v>179</v>
      </c>
      <c r="E133" s="54">
        <v>1</v>
      </c>
      <c r="F133" s="58">
        <v>6</v>
      </c>
      <c r="G133" s="59">
        <v>113700</v>
      </c>
      <c r="H133" s="60">
        <v>0</v>
      </c>
      <c r="I133" s="56">
        <v>113700</v>
      </c>
      <c r="J133" s="56">
        <v>0</v>
      </c>
      <c r="K133" s="56">
        <v>0</v>
      </c>
      <c r="L133" s="57">
        <v>0</v>
      </c>
      <c r="M133" s="73">
        <v>109584.33</v>
      </c>
      <c r="N133" s="56">
        <v>109584.33</v>
      </c>
      <c r="O133" s="56">
        <v>99505.26</v>
      </c>
      <c r="P133" s="56">
        <v>0</v>
      </c>
      <c r="Q133" s="56">
        <v>0</v>
      </c>
      <c r="R133" s="74">
        <v>0</v>
      </c>
    </row>
    <row r="134" spans="1:18" s="2" customFormat="1" ht="25.15" customHeight="1" outlineLevel="2" x14ac:dyDescent="0.15">
      <c r="A134" s="1"/>
      <c r="B134" s="29" t="s">
        <v>180</v>
      </c>
      <c r="C134" s="30" t="s">
        <v>337</v>
      </c>
      <c r="D134" s="107" t="s">
        <v>338</v>
      </c>
      <c r="E134" s="54">
        <v>1</v>
      </c>
      <c r="F134" s="58">
        <v>6</v>
      </c>
      <c r="G134" s="59">
        <v>15800</v>
      </c>
      <c r="H134" s="60">
        <v>20251.260000000002</v>
      </c>
      <c r="I134" s="56">
        <v>36051.26</v>
      </c>
      <c r="J134" s="56">
        <v>0</v>
      </c>
      <c r="K134" s="56">
        <v>0</v>
      </c>
      <c r="L134" s="57">
        <v>0</v>
      </c>
      <c r="M134" s="73">
        <v>36051.26</v>
      </c>
      <c r="N134" s="56">
        <v>36051.26</v>
      </c>
      <c r="O134" s="56">
        <v>36051.25</v>
      </c>
      <c r="P134" s="56">
        <v>0</v>
      </c>
      <c r="Q134" s="56">
        <v>0</v>
      </c>
      <c r="R134" s="74">
        <v>0</v>
      </c>
    </row>
    <row r="135" spans="1:18" s="2" customFormat="1" ht="25.15" customHeight="1" outlineLevel="2" x14ac:dyDescent="0.15">
      <c r="A135" s="1"/>
      <c r="B135" s="29" t="s">
        <v>180</v>
      </c>
      <c r="C135" s="30" t="s">
        <v>572</v>
      </c>
      <c r="D135" s="107" t="s">
        <v>573</v>
      </c>
      <c r="E135" s="54">
        <v>1</v>
      </c>
      <c r="F135" s="58">
        <v>6</v>
      </c>
      <c r="G135" s="59">
        <v>24200</v>
      </c>
      <c r="H135" s="60">
        <v>-24200</v>
      </c>
      <c r="I135" s="56">
        <v>0</v>
      </c>
      <c r="J135" s="56">
        <v>0</v>
      </c>
      <c r="K135" s="56">
        <v>0</v>
      </c>
      <c r="L135" s="57">
        <v>0</v>
      </c>
      <c r="M135" s="73">
        <v>0</v>
      </c>
      <c r="N135" s="56">
        <v>0</v>
      </c>
      <c r="O135" s="56">
        <v>0</v>
      </c>
      <c r="P135" s="56">
        <v>0</v>
      </c>
      <c r="Q135" s="56">
        <v>0</v>
      </c>
      <c r="R135" s="74">
        <v>0</v>
      </c>
    </row>
    <row r="136" spans="1:18" s="2" customFormat="1" ht="25.15" customHeight="1" outlineLevel="2" x14ac:dyDescent="0.15">
      <c r="A136" s="1"/>
      <c r="B136" s="29" t="s">
        <v>180</v>
      </c>
      <c r="C136" s="30" t="s">
        <v>339</v>
      </c>
      <c r="D136" s="107" t="s">
        <v>340</v>
      </c>
      <c r="E136" s="54">
        <v>1</v>
      </c>
      <c r="F136" s="58">
        <v>6</v>
      </c>
      <c r="G136" s="59">
        <v>16700</v>
      </c>
      <c r="H136" s="60">
        <v>17141.410000000003</v>
      </c>
      <c r="I136" s="56">
        <v>33841.410000000003</v>
      </c>
      <c r="J136" s="56">
        <v>0</v>
      </c>
      <c r="K136" s="56">
        <v>0</v>
      </c>
      <c r="L136" s="57">
        <v>0</v>
      </c>
      <c r="M136" s="73">
        <v>33841.410000000003</v>
      </c>
      <c r="N136" s="56">
        <v>33841.410000000003</v>
      </c>
      <c r="O136" s="56">
        <v>33841.4</v>
      </c>
      <c r="P136" s="56">
        <v>0</v>
      </c>
      <c r="Q136" s="56">
        <v>0</v>
      </c>
      <c r="R136" s="74">
        <v>0</v>
      </c>
    </row>
    <row r="137" spans="1:18" s="2" customFormat="1" ht="25.15" customHeight="1" outlineLevel="2" x14ac:dyDescent="0.15">
      <c r="A137" s="1"/>
      <c r="B137" s="29" t="s">
        <v>180</v>
      </c>
      <c r="C137" s="30" t="s">
        <v>423</v>
      </c>
      <c r="D137" s="107" t="s">
        <v>424</v>
      </c>
      <c r="E137" s="54">
        <v>1</v>
      </c>
      <c r="F137" s="58">
        <v>6</v>
      </c>
      <c r="G137" s="59">
        <v>69400</v>
      </c>
      <c r="H137" s="60">
        <v>-6658.95</v>
      </c>
      <c r="I137" s="56">
        <v>62741.05</v>
      </c>
      <c r="J137" s="56">
        <v>0</v>
      </c>
      <c r="K137" s="56">
        <v>0</v>
      </c>
      <c r="L137" s="57">
        <v>0</v>
      </c>
      <c r="M137" s="73">
        <v>62741.05</v>
      </c>
      <c r="N137" s="56">
        <v>62741.05</v>
      </c>
      <c r="O137" s="56">
        <v>62741.05</v>
      </c>
      <c r="P137" s="56">
        <v>0</v>
      </c>
      <c r="Q137" s="56">
        <v>0</v>
      </c>
      <c r="R137" s="74">
        <v>0</v>
      </c>
    </row>
    <row r="138" spans="1:18" s="2" customFormat="1" ht="25.15" customHeight="1" outlineLevel="2" x14ac:dyDescent="0.15">
      <c r="A138" s="1"/>
      <c r="B138" s="29" t="s">
        <v>181</v>
      </c>
      <c r="C138" s="30" t="s">
        <v>509</v>
      </c>
      <c r="D138" s="107" t="s">
        <v>510</v>
      </c>
      <c r="E138" s="54">
        <v>1</v>
      </c>
      <c r="F138" s="58">
        <v>6</v>
      </c>
      <c r="G138" s="59">
        <v>18600</v>
      </c>
      <c r="H138" s="60">
        <v>1788.8400000000001</v>
      </c>
      <c r="I138" s="56">
        <v>20388.84</v>
      </c>
      <c r="J138" s="56">
        <v>0</v>
      </c>
      <c r="K138" s="56">
        <v>0</v>
      </c>
      <c r="L138" s="57">
        <v>0</v>
      </c>
      <c r="M138" s="73">
        <v>20388.84</v>
      </c>
      <c r="N138" s="56">
        <v>20388.84</v>
      </c>
      <c r="O138" s="56">
        <v>20388.84</v>
      </c>
      <c r="P138" s="56">
        <v>0</v>
      </c>
      <c r="Q138" s="56">
        <v>0</v>
      </c>
      <c r="R138" s="74">
        <v>0</v>
      </c>
    </row>
    <row r="139" spans="1:18" s="2" customFormat="1" ht="25.15" customHeight="1" outlineLevel="2" x14ac:dyDescent="0.15">
      <c r="A139" s="1"/>
      <c r="B139" s="29" t="s">
        <v>181</v>
      </c>
      <c r="C139" s="30" t="s">
        <v>425</v>
      </c>
      <c r="D139" s="107" t="s">
        <v>426</v>
      </c>
      <c r="E139" s="54">
        <v>1</v>
      </c>
      <c r="F139" s="58">
        <v>6</v>
      </c>
      <c r="G139" s="59">
        <v>25400</v>
      </c>
      <c r="H139" s="60">
        <v>-9430.3700000000008</v>
      </c>
      <c r="I139" s="56">
        <v>15969.63</v>
      </c>
      <c r="J139" s="56">
        <v>0</v>
      </c>
      <c r="K139" s="56">
        <v>0</v>
      </c>
      <c r="L139" s="57">
        <v>0</v>
      </c>
      <c r="M139" s="73">
        <v>15969.63</v>
      </c>
      <c r="N139" s="56">
        <v>15969.63</v>
      </c>
      <c r="O139" s="56">
        <v>15969.62</v>
      </c>
      <c r="P139" s="56">
        <v>0</v>
      </c>
      <c r="Q139" s="56">
        <v>0</v>
      </c>
      <c r="R139" s="74">
        <v>0</v>
      </c>
    </row>
    <row r="140" spans="1:18" s="2" customFormat="1" ht="25.15" customHeight="1" outlineLevel="2" x14ac:dyDescent="0.15">
      <c r="A140" s="1"/>
      <c r="B140" s="29" t="s">
        <v>181</v>
      </c>
      <c r="C140" s="30" t="s">
        <v>511</v>
      </c>
      <c r="D140" s="107" t="s">
        <v>512</v>
      </c>
      <c r="E140" s="54">
        <v>1</v>
      </c>
      <c r="F140" s="58">
        <v>6</v>
      </c>
      <c r="G140" s="59">
        <v>8200</v>
      </c>
      <c r="H140" s="60">
        <v>7641.5300000000007</v>
      </c>
      <c r="I140" s="56">
        <v>15841.53</v>
      </c>
      <c r="J140" s="56">
        <v>0</v>
      </c>
      <c r="K140" s="56">
        <v>0</v>
      </c>
      <c r="L140" s="57">
        <v>0</v>
      </c>
      <c r="M140" s="73">
        <v>15841.53</v>
      </c>
      <c r="N140" s="56">
        <v>15841.53</v>
      </c>
      <c r="O140" s="56">
        <v>15841.53</v>
      </c>
      <c r="P140" s="56">
        <v>0</v>
      </c>
      <c r="Q140" s="56">
        <v>0</v>
      </c>
      <c r="R140" s="74">
        <v>0</v>
      </c>
    </row>
    <row r="141" spans="1:18" s="2" customFormat="1" ht="25.15" customHeight="1" outlineLevel="2" x14ac:dyDescent="0.15">
      <c r="A141" s="1"/>
      <c r="B141" s="29" t="s">
        <v>182</v>
      </c>
      <c r="C141" s="30" t="s">
        <v>182</v>
      </c>
      <c r="D141" s="107" t="s">
        <v>183</v>
      </c>
      <c r="E141" s="54">
        <v>1</v>
      </c>
      <c r="F141" s="58">
        <v>6</v>
      </c>
      <c r="G141" s="59">
        <v>12800</v>
      </c>
      <c r="H141" s="60">
        <v>0</v>
      </c>
      <c r="I141" s="56">
        <v>12800</v>
      </c>
      <c r="J141" s="56">
        <v>0</v>
      </c>
      <c r="K141" s="56">
        <v>0</v>
      </c>
      <c r="L141" s="57">
        <v>0</v>
      </c>
      <c r="M141" s="73">
        <v>12800</v>
      </c>
      <c r="N141" s="56">
        <v>12800</v>
      </c>
      <c r="O141" s="56">
        <v>10079.299999999999</v>
      </c>
      <c r="P141" s="56">
        <v>0</v>
      </c>
      <c r="Q141" s="56">
        <v>0</v>
      </c>
      <c r="R141" s="74">
        <v>0</v>
      </c>
    </row>
    <row r="142" spans="1:18" s="2" customFormat="1" ht="25.15" customHeight="1" outlineLevel="2" x14ac:dyDescent="0.15">
      <c r="A142" s="1"/>
      <c r="B142" s="29" t="s">
        <v>94</v>
      </c>
      <c r="C142" s="30" t="s">
        <v>94</v>
      </c>
      <c r="D142" s="107" t="s">
        <v>95</v>
      </c>
      <c r="E142" s="54">
        <v>1</v>
      </c>
      <c r="F142" s="55">
        <v>6</v>
      </c>
      <c r="G142" s="56">
        <v>133022.92000000001</v>
      </c>
      <c r="H142" s="56">
        <v>0</v>
      </c>
      <c r="I142" s="56">
        <v>133022.92000000001</v>
      </c>
      <c r="J142" s="56">
        <v>0</v>
      </c>
      <c r="K142" s="56">
        <v>0</v>
      </c>
      <c r="L142" s="57">
        <v>0</v>
      </c>
      <c r="M142" s="73">
        <v>133022.92000000001</v>
      </c>
      <c r="N142" s="56">
        <v>133022.92000000001</v>
      </c>
      <c r="O142" s="56">
        <v>131549.20000000001</v>
      </c>
      <c r="P142" s="56">
        <v>0</v>
      </c>
      <c r="Q142" s="56">
        <v>0</v>
      </c>
      <c r="R142" s="74">
        <v>0</v>
      </c>
    </row>
    <row r="143" spans="1:18" s="2" customFormat="1" ht="25.15" customHeight="1" outlineLevel="2" x14ac:dyDescent="0.15">
      <c r="A143" s="1"/>
      <c r="B143" s="29" t="s">
        <v>84</v>
      </c>
      <c r="C143" s="30" t="s">
        <v>84</v>
      </c>
      <c r="D143" s="107" t="s">
        <v>85</v>
      </c>
      <c r="E143" s="54">
        <v>1</v>
      </c>
      <c r="F143" s="58">
        <v>6</v>
      </c>
      <c r="G143" s="59">
        <v>147400</v>
      </c>
      <c r="H143" s="60">
        <v>0</v>
      </c>
      <c r="I143" s="56">
        <v>147400</v>
      </c>
      <c r="J143" s="56">
        <v>0</v>
      </c>
      <c r="K143" s="56">
        <v>0</v>
      </c>
      <c r="L143" s="57">
        <v>0</v>
      </c>
      <c r="M143" s="73">
        <v>133566.22</v>
      </c>
      <c r="N143" s="56">
        <v>133566.22</v>
      </c>
      <c r="O143" s="56">
        <v>131150.49</v>
      </c>
      <c r="P143" s="56">
        <v>0</v>
      </c>
      <c r="Q143" s="56">
        <v>0</v>
      </c>
      <c r="R143" s="74">
        <v>0</v>
      </c>
    </row>
    <row r="144" spans="1:18" s="14" customFormat="1" ht="25.15" customHeight="1" outlineLevel="1" x14ac:dyDescent="0.15">
      <c r="A144" s="23"/>
      <c r="B144" s="79"/>
      <c r="C144" s="80"/>
      <c r="D144" s="105" t="s">
        <v>600</v>
      </c>
      <c r="E144" s="86">
        <f>SUBTOTAL(9,E145:E151)</f>
        <v>7</v>
      </c>
      <c r="F144" s="81"/>
      <c r="G144" s="82">
        <f t="shared" ref="G144:R144" si="27">SUBTOTAL(9,G145:G151)</f>
        <v>620119.65</v>
      </c>
      <c r="H144" s="82">
        <f t="shared" si="27"/>
        <v>0</v>
      </c>
      <c r="I144" s="82">
        <f t="shared" si="27"/>
        <v>620119.65</v>
      </c>
      <c r="J144" s="82">
        <f t="shared" si="27"/>
        <v>0</v>
      </c>
      <c r="K144" s="82">
        <f t="shared" si="27"/>
        <v>0</v>
      </c>
      <c r="L144" s="83">
        <f t="shared" si="27"/>
        <v>0</v>
      </c>
      <c r="M144" s="84">
        <f t="shared" si="27"/>
        <v>617562.28</v>
      </c>
      <c r="N144" s="82">
        <f t="shared" si="27"/>
        <v>617562.28</v>
      </c>
      <c r="O144" s="82">
        <f t="shared" si="27"/>
        <v>602255.11</v>
      </c>
      <c r="P144" s="82">
        <f t="shared" si="27"/>
        <v>0</v>
      </c>
      <c r="Q144" s="82">
        <f t="shared" si="27"/>
        <v>0</v>
      </c>
      <c r="R144" s="85">
        <f t="shared" si="27"/>
        <v>0</v>
      </c>
    </row>
    <row r="145" spans="1:18" s="2" customFormat="1" ht="25.15" customHeight="1" outlineLevel="2" x14ac:dyDescent="0.15">
      <c r="A145" s="1"/>
      <c r="B145" s="29" t="s">
        <v>427</v>
      </c>
      <c r="C145" s="30" t="s">
        <v>427</v>
      </c>
      <c r="D145" s="107" t="s">
        <v>428</v>
      </c>
      <c r="E145" s="54">
        <v>1</v>
      </c>
      <c r="F145" s="55">
        <v>15</v>
      </c>
      <c r="G145" s="56">
        <v>68635.75</v>
      </c>
      <c r="H145" s="56">
        <v>0</v>
      </c>
      <c r="I145" s="56">
        <v>68635.75</v>
      </c>
      <c r="J145" s="56">
        <v>0</v>
      </c>
      <c r="K145" s="56">
        <v>0</v>
      </c>
      <c r="L145" s="57">
        <v>0</v>
      </c>
      <c r="M145" s="73">
        <v>68635.75</v>
      </c>
      <c r="N145" s="56">
        <v>68635.75</v>
      </c>
      <c r="O145" s="56">
        <v>55854.9</v>
      </c>
      <c r="P145" s="56">
        <v>0</v>
      </c>
      <c r="Q145" s="56">
        <v>0</v>
      </c>
      <c r="R145" s="74">
        <v>0</v>
      </c>
    </row>
    <row r="146" spans="1:18" s="2" customFormat="1" ht="25.15" customHeight="1" outlineLevel="2" x14ac:dyDescent="0.15">
      <c r="A146" s="1"/>
      <c r="B146" s="29" t="s">
        <v>184</v>
      </c>
      <c r="C146" s="30" t="s">
        <v>517</v>
      </c>
      <c r="D146" s="107" t="s">
        <v>518</v>
      </c>
      <c r="E146" s="54">
        <v>1</v>
      </c>
      <c r="F146" s="58">
        <v>10</v>
      </c>
      <c r="G146" s="59">
        <v>38000</v>
      </c>
      <c r="H146" s="60">
        <v>-1818.18</v>
      </c>
      <c r="I146" s="56">
        <v>36181.82</v>
      </c>
      <c r="J146" s="56">
        <v>0</v>
      </c>
      <c r="K146" s="56">
        <v>0</v>
      </c>
      <c r="L146" s="57">
        <v>0</v>
      </c>
      <c r="M146" s="73">
        <v>36181.82</v>
      </c>
      <c r="N146" s="56">
        <v>36181.82</v>
      </c>
      <c r="O146" s="56">
        <v>36181.81</v>
      </c>
      <c r="P146" s="56">
        <v>0</v>
      </c>
      <c r="Q146" s="56">
        <v>0</v>
      </c>
      <c r="R146" s="74">
        <v>0</v>
      </c>
    </row>
    <row r="147" spans="1:18" s="2" customFormat="1" ht="25.15" customHeight="1" outlineLevel="2" x14ac:dyDescent="0.15">
      <c r="A147" s="1"/>
      <c r="B147" s="29" t="s">
        <v>184</v>
      </c>
      <c r="C147" s="30" t="s">
        <v>519</v>
      </c>
      <c r="D147" s="107" t="s">
        <v>520</v>
      </c>
      <c r="E147" s="54">
        <v>1</v>
      </c>
      <c r="F147" s="58">
        <v>10</v>
      </c>
      <c r="G147" s="59">
        <v>63000</v>
      </c>
      <c r="H147" s="60">
        <v>-2658.25</v>
      </c>
      <c r="I147" s="56">
        <v>60341.75</v>
      </c>
      <c r="J147" s="56">
        <v>0</v>
      </c>
      <c r="K147" s="56">
        <v>0</v>
      </c>
      <c r="L147" s="57">
        <v>0</v>
      </c>
      <c r="M147" s="73">
        <v>60338.16</v>
      </c>
      <c r="N147" s="56">
        <v>60338.16</v>
      </c>
      <c r="O147" s="56">
        <v>60338.15</v>
      </c>
      <c r="P147" s="56">
        <v>0</v>
      </c>
      <c r="Q147" s="56">
        <v>0</v>
      </c>
      <c r="R147" s="74">
        <v>0</v>
      </c>
    </row>
    <row r="148" spans="1:18" s="2" customFormat="1" ht="25.15" customHeight="1" outlineLevel="2" x14ac:dyDescent="0.15">
      <c r="A148" s="1"/>
      <c r="B148" s="29" t="s">
        <v>184</v>
      </c>
      <c r="C148" s="30" t="s">
        <v>521</v>
      </c>
      <c r="D148" s="107" t="s">
        <v>522</v>
      </c>
      <c r="E148" s="54">
        <v>1</v>
      </c>
      <c r="F148" s="58">
        <v>10</v>
      </c>
      <c r="G148" s="59">
        <v>77000</v>
      </c>
      <c r="H148" s="60">
        <v>7187.3899999999994</v>
      </c>
      <c r="I148" s="56">
        <v>84187.39</v>
      </c>
      <c r="J148" s="56">
        <v>0</v>
      </c>
      <c r="K148" s="56">
        <v>0</v>
      </c>
      <c r="L148" s="57">
        <v>0</v>
      </c>
      <c r="M148" s="73">
        <v>84187.39</v>
      </c>
      <c r="N148" s="56">
        <v>84187.39</v>
      </c>
      <c r="O148" s="56">
        <v>84187.39</v>
      </c>
      <c r="P148" s="56">
        <v>0</v>
      </c>
      <c r="Q148" s="56">
        <v>0</v>
      </c>
      <c r="R148" s="74">
        <v>0</v>
      </c>
    </row>
    <row r="149" spans="1:18" s="2" customFormat="1" ht="25.15" customHeight="1" outlineLevel="2" x14ac:dyDescent="0.15">
      <c r="A149" s="1"/>
      <c r="B149" s="29" t="s">
        <v>184</v>
      </c>
      <c r="C149" s="30" t="s">
        <v>515</v>
      </c>
      <c r="D149" s="107" t="s">
        <v>516</v>
      </c>
      <c r="E149" s="54">
        <v>1</v>
      </c>
      <c r="F149" s="58">
        <v>10</v>
      </c>
      <c r="G149" s="59">
        <v>63000</v>
      </c>
      <c r="H149" s="60">
        <v>1524.0400000000009</v>
      </c>
      <c r="I149" s="56">
        <v>64524.04</v>
      </c>
      <c r="J149" s="56">
        <v>0</v>
      </c>
      <c r="K149" s="56">
        <v>0</v>
      </c>
      <c r="L149" s="57">
        <v>0</v>
      </c>
      <c r="M149" s="73">
        <v>64524.04</v>
      </c>
      <c r="N149" s="56">
        <v>64524.04</v>
      </c>
      <c r="O149" s="56">
        <v>64502.76</v>
      </c>
      <c r="P149" s="56">
        <v>0</v>
      </c>
      <c r="Q149" s="56">
        <v>0</v>
      </c>
      <c r="R149" s="74">
        <v>0</v>
      </c>
    </row>
    <row r="150" spans="1:18" s="2" customFormat="1" ht="25.15" customHeight="1" outlineLevel="2" x14ac:dyDescent="0.15">
      <c r="A150" s="1"/>
      <c r="B150" s="29" t="s">
        <v>185</v>
      </c>
      <c r="C150" s="30" t="s">
        <v>185</v>
      </c>
      <c r="D150" s="107" t="s">
        <v>186</v>
      </c>
      <c r="E150" s="54">
        <v>1</v>
      </c>
      <c r="F150" s="58">
        <v>10</v>
      </c>
      <c r="G150" s="59">
        <v>180000</v>
      </c>
      <c r="H150" s="60">
        <v>-4235</v>
      </c>
      <c r="I150" s="56">
        <v>175765</v>
      </c>
      <c r="J150" s="56">
        <v>0</v>
      </c>
      <c r="K150" s="56">
        <v>0</v>
      </c>
      <c r="L150" s="57">
        <v>0</v>
      </c>
      <c r="M150" s="73">
        <v>173211.22</v>
      </c>
      <c r="N150" s="56">
        <v>173211.22</v>
      </c>
      <c r="O150" s="56">
        <v>173211.2</v>
      </c>
      <c r="P150" s="56">
        <v>0</v>
      </c>
      <c r="Q150" s="56">
        <v>0</v>
      </c>
      <c r="R150" s="74">
        <v>0</v>
      </c>
    </row>
    <row r="151" spans="1:18" s="2" customFormat="1" ht="25.15" customHeight="1" outlineLevel="2" x14ac:dyDescent="0.15">
      <c r="A151" s="1"/>
      <c r="B151" s="29" t="s">
        <v>341</v>
      </c>
      <c r="C151" s="30" t="s">
        <v>341</v>
      </c>
      <c r="D151" s="107" t="s">
        <v>342</v>
      </c>
      <c r="E151" s="54">
        <v>1</v>
      </c>
      <c r="F151" s="55">
        <v>15</v>
      </c>
      <c r="G151" s="56">
        <v>130483.90000000001</v>
      </c>
      <c r="H151" s="56">
        <v>0</v>
      </c>
      <c r="I151" s="56">
        <v>130483.90000000001</v>
      </c>
      <c r="J151" s="56">
        <v>0</v>
      </c>
      <c r="K151" s="56">
        <v>0</v>
      </c>
      <c r="L151" s="57">
        <v>0</v>
      </c>
      <c r="M151" s="73">
        <v>130483.9</v>
      </c>
      <c r="N151" s="56">
        <v>130483.9</v>
      </c>
      <c r="O151" s="56">
        <v>127978.9</v>
      </c>
      <c r="P151" s="56">
        <v>0</v>
      </c>
      <c r="Q151" s="56">
        <v>0</v>
      </c>
      <c r="R151" s="74">
        <v>0</v>
      </c>
    </row>
    <row r="152" spans="1:18" s="14" customFormat="1" ht="25.15" customHeight="1" outlineLevel="1" x14ac:dyDescent="0.15">
      <c r="A152" s="23"/>
      <c r="B152" s="79"/>
      <c r="C152" s="80"/>
      <c r="D152" s="105" t="s">
        <v>601</v>
      </c>
      <c r="E152" s="86">
        <f>SUBTOTAL(9,E153:E180)</f>
        <v>28</v>
      </c>
      <c r="F152" s="81"/>
      <c r="G152" s="82">
        <f t="shared" ref="G152:R152" si="28">SUBTOTAL(9,G153:G180)</f>
        <v>2339073.44</v>
      </c>
      <c r="H152" s="82">
        <f t="shared" si="28"/>
        <v>-3.1832314562052488E-12</v>
      </c>
      <c r="I152" s="82">
        <f t="shared" si="28"/>
        <v>2339073.44</v>
      </c>
      <c r="J152" s="82">
        <f t="shared" si="28"/>
        <v>0</v>
      </c>
      <c r="K152" s="82">
        <f t="shared" si="28"/>
        <v>0</v>
      </c>
      <c r="L152" s="83">
        <f t="shared" si="28"/>
        <v>138127.20000000001</v>
      </c>
      <c r="M152" s="84">
        <f t="shared" si="28"/>
        <v>2323444.33</v>
      </c>
      <c r="N152" s="82">
        <f t="shared" si="28"/>
        <v>2323444.33</v>
      </c>
      <c r="O152" s="82">
        <f t="shared" si="28"/>
        <v>2247593.2400000002</v>
      </c>
      <c r="P152" s="82">
        <f t="shared" si="28"/>
        <v>0</v>
      </c>
      <c r="Q152" s="82">
        <f t="shared" si="28"/>
        <v>0</v>
      </c>
      <c r="R152" s="85">
        <f t="shared" si="28"/>
        <v>2718.77</v>
      </c>
    </row>
    <row r="153" spans="1:18" s="2" customFormat="1" ht="25.15" customHeight="1" outlineLevel="2" x14ac:dyDescent="0.15">
      <c r="A153" s="1"/>
      <c r="B153" s="29" t="s">
        <v>32</v>
      </c>
      <c r="C153" s="30" t="s">
        <v>343</v>
      </c>
      <c r="D153" s="107" t="s">
        <v>344</v>
      </c>
      <c r="E153" s="54">
        <v>1</v>
      </c>
      <c r="F153" s="55">
        <v>20</v>
      </c>
      <c r="G153" s="56">
        <v>133116.07</v>
      </c>
      <c r="H153" s="56">
        <v>0</v>
      </c>
      <c r="I153" s="56">
        <v>133116.07</v>
      </c>
      <c r="J153" s="56">
        <v>0</v>
      </c>
      <c r="K153" s="56">
        <v>0</v>
      </c>
      <c r="L153" s="61">
        <v>0</v>
      </c>
      <c r="M153" s="75">
        <v>133116.07</v>
      </c>
      <c r="N153" s="59">
        <v>133116.07</v>
      </c>
      <c r="O153" s="59">
        <v>132370.43</v>
      </c>
      <c r="P153" s="59">
        <v>0</v>
      </c>
      <c r="Q153" s="59">
        <v>0</v>
      </c>
      <c r="R153" s="76">
        <v>0</v>
      </c>
    </row>
    <row r="154" spans="1:18" s="2" customFormat="1" ht="25.15" customHeight="1" outlineLevel="2" x14ac:dyDescent="0.15">
      <c r="A154" s="1"/>
      <c r="B154" s="29" t="s">
        <v>61</v>
      </c>
      <c r="C154" s="30" t="s">
        <v>61</v>
      </c>
      <c r="D154" s="107" t="s">
        <v>62</v>
      </c>
      <c r="E154" s="54">
        <v>1</v>
      </c>
      <c r="F154" s="55">
        <v>20</v>
      </c>
      <c r="G154" s="56">
        <v>16876.57</v>
      </c>
      <c r="H154" s="56">
        <v>0</v>
      </c>
      <c r="I154" s="56">
        <v>16876.57</v>
      </c>
      <c r="J154" s="56">
        <v>0</v>
      </c>
      <c r="K154" s="56">
        <v>0</v>
      </c>
      <c r="L154" s="61">
        <v>0</v>
      </c>
      <c r="M154" s="75">
        <v>16876.57</v>
      </c>
      <c r="N154" s="59">
        <v>16876.57</v>
      </c>
      <c r="O154" s="59">
        <v>16876.57</v>
      </c>
      <c r="P154" s="59">
        <v>0</v>
      </c>
      <c r="Q154" s="59">
        <v>0</v>
      </c>
      <c r="R154" s="76">
        <v>0</v>
      </c>
    </row>
    <row r="155" spans="1:18" s="2" customFormat="1" ht="25.15" customHeight="1" outlineLevel="2" x14ac:dyDescent="0.15">
      <c r="A155" s="1"/>
      <c r="B155" s="29" t="s">
        <v>33</v>
      </c>
      <c r="C155" s="30" t="s">
        <v>96</v>
      </c>
      <c r="D155" s="107" t="s">
        <v>97</v>
      </c>
      <c r="E155" s="54">
        <v>1</v>
      </c>
      <c r="F155" s="55">
        <v>20</v>
      </c>
      <c r="G155" s="56">
        <v>175691.61</v>
      </c>
      <c r="H155" s="56">
        <v>0</v>
      </c>
      <c r="I155" s="56">
        <v>175691.61</v>
      </c>
      <c r="J155" s="56">
        <v>0</v>
      </c>
      <c r="K155" s="56">
        <v>0</v>
      </c>
      <c r="L155" s="62">
        <v>0</v>
      </c>
      <c r="M155" s="75">
        <v>175691.61</v>
      </c>
      <c r="N155" s="59">
        <v>175691.61</v>
      </c>
      <c r="O155" s="59">
        <v>175691.61</v>
      </c>
      <c r="P155" s="59">
        <v>0</v>
      </c>
      <c r="Q155" s="59">
        <v>0</v>
      </c>
      <c r="R155" s="76">
        <v>0</v>
      </c>
    </row>
    <row r="156" spans="1:18" s="2" customFormat="1" ht="25.15" customHeight="1" outlineLevel="2" x14ac:dyDescent="0.15">
      <c r="A156" s="1"/>
      <c r="B156" s="29" t="s">
        <v>187</v>
      </c>
      <c r="C156" s="30" t="s">
        <v>187</v>
      </c>
      <c r="D156" s="107" t="s">
        <v>188</v>
      </c>
      <c r="E156" s="54">
        <v>1</v>
      </c>
      <c r="F156" s="58">
        <v>20</v>
      </c>
      <c r="G156" s="59">
        <v>193000</v>
      </c>
      <c r="H156" s="60">
        <v>0</v>
      </c>
      <c r="I156" s="56">
        <v>193000</v>
      </c>
      <c r="J156" s="56">
        <v>0</v>
      </c>
      <c r="K156" s="56">
        <v>0</v>
      </c>
      <c r="L156" s="62">
        <v>7260</v>
      </c>
      <c r="M156" s="75">
        <v>192792.95</v>
      </c>
      <c r="N156" s="59">
        <v>192792.95</v>
      </c>
      <c r="O156" s="59">
        <v>188117.55</v>
      </c>
      <c r="P156" s="59">
        <v>0</v>
      </c>
      <c r="Q156" s="59">
        <v>0</v>
      </c>
      <c r="R156" s="76">
        <v>121</v>
      </c>
    </row>
    <row r="157" spans="1:18" s="2" customFormat="1" ht="25.15" customHeight="1" outlineLevel="2" x14ac:dyDescent="0.15">
      <c r="A157" s="1"/>
      <c r="B157" s="29" t="s">
        <v>189</v>
      </c>
      <c r="C157" s="30" t="s">
        <v>189</v>
      </c>
      <c r="D157" s="107" t="s">
        <v>190</v>
      </c>
      <c r="E157" s="54">
        <v>1</v>
      </c>
      <c r="F157" s="58">
        <v>15</v>
      </c>
      <c r="G157" s="59">
        <v>155000</v>
      </c>
      <c r="H157" s="60">
        <v>0</v>
      </c>
      <c r="I157" s="56">
        <v>155000</v>
      </c>
      <c r="J157" s="56">
        <v>0</v>
      </c>
      <c r="K157" s="56">
        <v>0</v>
      </c>
      <c r="L157" s="62">
        <v>48000</v>
      </c>
      <c r="M157" s="75">
        <v>154757.62</v>
      </c>
      <c r="N157" s="59">
        <v>154757.62</v>
      </c>
      <c r="O157" s="59">
        <v>144695.09</v>
      </c>
      <c r="P157" s="59">
        <v>0</v>
      </c>
      <c r="Q157" s="59">
        <v>0</v>
      </c>
      <c r="R157" s="76">
        <v>1066.67</v>
      </c>
    </row>
    <row r="158" spans="1:18" s="2" customFormat="1" ht="25.15" customHeight="1" outlineLevel="2" x14ac:dyDescent="0.15">
      <c r="A158" s="1"/>
      <c r="B158" s="29" t="s">
        <v>191</v>
      </c>
      <c r="C158" s="30" t="s">
        <v>191</v>
      </c>
      <c r="D158" s="107" t="s">
        <v>192</v>
      </c>
      <c r="E158" s="54">
        <v>1</v>
      </c>
      <c r="F158" s="58">
        <v>20</v>
      </c>
      <c r="G158" s="59">
        <v>250000</v>
      </c>
      <c r="H158" s="60">
        <v>0</v>
      </c>
      <c r="I158" s="56">
        <v>250000</v>
      </c>
      <c r="J158" s="56">
        <v>0</v>
      </c>
      <c r="K158" s="56">
        <v>0</v>
      </c>
      <c r="L158" s="62">
        <v>7400</v>
      </c>
      <c r="M158" s="75">
        <v>248158.72</v>
      </c>
      <c r="N158" s="59">
        <v>248158.72</v>
      </c>
      <c r="O158" s="59">
        <v>218986.49</v>
      </c>
      <c r="P158" s="59">
        <v>0</v>
      </c>
      <c r="Q158" s="59">
        <v>0</v>
      </c>
      <c r="R158" s="76">
        <v>123.33</v>
      </c>
    </row>
    <row r="159" spans="1:18" s="2" customFormat="1" ht="25.15" customHeight="1" outlineLevel="2" x14ac:dyDescent="0.15">
      <c r="A159" s="1"/>
      <c r="B159" s="29" t="s">
        <v>193</v>
      </c>
      <c r="C159" s="30" t="s">
        <v>193</v>
      </c>
      <c r="D159" s="107" t="s">
        <v>194</v>
      </c>
      <c r="E159" s="54">
        <v>1</v>
      </c>
      <c r="F159" s="58">
        <v>20</v>
      </c>
      <c r="G159" s="59">
        <v>110000</v>
      </c>
      <c r="H159" s="60">
        <v>0</v>
      </c>
      <c r="I159" s="56">
        <v>110000</v>
      </c>
      <c r="J159" s="56">
        <v>0</v>
      </c>
      <c r="K159" s="56">
        <v>0</v>
      </c>
      <c r="L159" s="62">
        <v>4800</v>
      </c>
      <c r="M159" s="75">
        <v>100894.88</v>
      </c>
      <c r="N159" s="59">
        <v>100894.88</v>
      </c>
      <c r="O159" s="59">
        <v>98263.59</v>
      </c>
      <c r="P159" s="59">
        <v>0</v>
      </c>
      <c r="Q159" s="59">
        <v>0</v>
      </c>
      <c r="R159" s="76">
        <v>80</v>
      </c>
    </row>
    <row r="160" spans="1:18" s="2" customFormat="1" ht="25.15" customHeight="1" outlineLevel="2" x14ac:dyDescent="0.15">
      <c r="A160" s="1"/>
      <c r="B160" s="29" t="s">
        <v>195</v>
      </c>
      <c r="C160" s="30" t="s">
        <v>195</v>
      </c>
      <c r="D160" s="107" t="s">
        <v>196</v>
      </c>
      <c r="E160" s="54">
        <v>1</v>
      </c>
      <c r="F160" s="58">
        <v>20</v>
      </c>
      <c r="G160" s="59">
        <v>90000</v>
      </c>
      <c r="H160" s="60">
        <v>0</v>
      </c>
      <c r="I160" s="56">
        <v>90000</v>
      </c>
      <c r="J160" s="56">
        <v>0</v>
      </c>
      <c r="K160" s="56">
        <v>0</v>
      </c>
      <c r="L160" s="62">
        <v>5055.6000000000004</v>
      </c>
      <c r="M160" s="75">
        <v>89975.33</v>
      </c>
      <c r="N160" s="59">
        <v>89975.33</v>
      </c>
      <c r="O160" s="59">
        <v>89956.1</v>
      </c>
      <c r="P160" s="59">
        <v>0</v>
      </c>
      <c r="Q160" s="59">
        <v>0</v>
      </c>
      <c r="R160" s="76">
        <v>84.26</v>
      </c>
    </row>
    <row r="161" spans="1:18" s="2" customFormat="1" ht="25.15" customHeight="1" outlineLevel="2" x14ac:dyDescent="0.15">
      <c r="A161" s="1"/>
      <c r="B161" s="29" t="s">
        <v>197</v>
      </c>
      <c r="C161" s="30" t="s">
        <v>429</v>
      </c>
      <c r="D161" s="107" t="s">
        <v>430</v>
      </c>
      <c r="E161" s="54">
        <v>1</v>
      </c>
      <c r="F161" s="58">
        <v>20</v>
      </c>
      <c r="G161" s="59">
        <v>80000</v>
      </c>
      <c r="H161" s="60">
        <v>-112.53</v>
      </c>
      <c r="I161" s="56">
        <v>79887.47</v>
      </c>
      <c r="J161" s="56">
        <v>0</v>
      </c>
      <c r="K161" s="56">
        <v>0</v>
      </c>
      <c r="L161" s="62">
        <v>5187.6000000000004</v>
      </c>
      <c r="M161" s="75">
        <v>79887.47</v>
      </c>
      <c r="N161" s="59">
        <v>79887.47</v>
      </c>
      <c r="O161" s="59">
        <v>76407.16</v>
      </c>
      <c r="P161" s="59">
        <v>0</v>
      </c>
      <c r="Q161" s="59">
        <v>0</v>
      </c>
      <c r="R161" s="76">
        <v>86.46</v>
      </c>
    </row>
    <row r="162" spans="1:18" s="2" customFormat="1" ht="25.15" customHeight="1" outlineLevel="2" x14ac:dyDescent="0.15">
      <c r="A162" s="1"/>
      <c r="B162" s="29" t="s">
        <v>197</v>
      </c>
      <c r="C162" s="30" t="s">
        <v>431</v>
      </c>
      <c r="D162" s="107" t="s">
        <v>432</v>
      </c>
      <c r="E162" s="54">
        <v>1</v>
      </c>
      <c r="F162" s="58">
        <v>20</v>
      </c>
      <c r="G162" s="59">
        <v>89000</v>
      </c>
      <c r="H162" s="60">
        <v>2271.7299999999959</v>
      </c>
      <c r="I162" s="56">
        <v>91271.73</v>
      </c>
      <c r="J162" s="56">
        <v>0</v>
      </c>
      <c r="K162" s="56">
        <v>0</v>
      </c>
      <c r="L162" s="62">
        <v>4800</v>
      </c>
      <c r="M162" s="75">
        <v>91271.73</v>
      </c>
      <c r="N162" s="59">
        <v>91271.73</v>
      </c>
      <c r="O162" s="59">
        <v>86995.06</v>
      </c>
      <c r="P162" s="59">
        <v>0</v>
      </c>
      <c r="Q162" s="59">
        <v>0</v>
      </c>
      <c r="R162" s="76">
        <v>80</v>
      </c>
    </row>
    <row r="163" spans="1:18" s="2" customFormat="1" ht="25.15" customHeight="1" outlineLevel="2" x14ac:dyDescent="0.15">
      <c r="A163" s="1"/>
      <c r="B163" s="29" t="s">
        <v>197</v>
      </c>
      <c r="C163" s="30" t="s">
        <v>433</v>
      </c>
      <c r="D163" s="107" t="s">
        <v>434</v>
      </c>
      <c r="E163" s="54">
        <v>1</v>
      </c>
      <c r="F163" s="58">
        <v>20</v>
      </c>
      <c r="G163" s="59">
        <v>70000</v>
      </c>
      <c r="H163" s="60">
        <v>13217.910000000003</v>
      </c>
      <c r="I163" s="56">
        <v>83217.91</v>
      </c>
      <c r="J163" s="56">
        <v>0</v>
      </c>
      <c r="K163" s="56">
        <v>0</v>
      </c>
      <c r="L163" s="62">
        <v>1200</v>
      </c>
      <c r="M163" s="75">
        <v>83217.91</v>
      </c>
      <c r="N163" s="59">
        <v>83217.91</v>
      </c>
      <c r="O163" s="59">
        <v>83108.73</v>
      </c>
      <c r="P163" s="59">
        <v>0</v>
      </c>
      <c r="Q163" s="59">
        <v>0</v>
      </c>
      <c r="R163" s="76">
        <v>20</v>
      </c>
    </row>
    <row r="164" spans="1:18" s="2" customFormat="1" ht="25.15" customHeight="1" outlineLevel="2" x14ac:dyDescent="0.15">
      <c r="A164" s="1"/>
      <c r="B164" s="29" t="s">
        <v>197</v>
      </c>
      <c r="C164" s="30" t="s">
        <v>345</v>
      </c>
      <c r="D164" s="107" t="s">
        <v>346</v>
      </c>
      <c r="E164" s="54">
        <v>1</v>
      </c>
      <c r="F164" s="58">
        <v>20</v>
      </c>
      <c r="G164" s="59">
        <v>46500</v>
      </c>
      <c r="H164" s="60">
        <v>-968.46</v>
      </c>
      <c r="I164" s="56">
        <v>45531.54</v>
      </c>
      <c r="J164" s="56">
        <v>0</v>
      </c>
      <c r="K164" s="56">
        <v>0</v>
      </c>
      <c r="L164" s="62">
        <v>10020</v>
      </c>
      <c r="M164" s="75">
        <v>45531.54</v>
      </c>
      <c r="N164" s="59">
        <v>45531.54</v>
      </c>
      <c r="O164" s="59">
        <v>45482.57</v>
      </c>
      <c r="P164" s="59">
        <v>0</v>
      </c>
      <c r="Q164" s="59">
        <v>0</v>
      </c>
      <c r="R164" s="76">
        <v>167</v>
      </c>
    </row>
    <row r="165" spans="1:18" s="2" customFormat="1" ht="25.15" customHeight="1" outlineLevel="2" x14ac:dyDescent="0.15">
      <c r="A165" s="1"/>
      <c r="B165" s="29" t="s">
        <v>197</v>
      </c>
      <c r="C165" s="30" t="s">
        <v>347</v>
      </c>
      <c r="D165" s="107" t="s">
        <v>348</v>
      </c>
      <c r="E165" s="54">
        <v>1</v>
      </c>
      <c r="F165" s="58">
        <v>15</v>
      </c>
      <c r="G165" s="59">
        <v>60000</v>
      </c>
      <c r="H165" s="60">
        <v>-22399.42</v>
      </c>
      <c r="I165" s="56">
        <v>37600.58</v>
      </c>
      <c r="J165" s="56">
        <v>0</v>
      </c>
      <c r="K165" s="56">
        <v>0</v>
      </c>
      <c r="L165" s="62">
        <v>27000</v>
      </c>
      <c r="M165" s="75">
        <v>37600.58</v>
      </c>
      <c r="N165" s="59">
        <v>37600.58</v>
      </c>
      <c r="O165" s="59">
        <v>34072.85</v>
      </c>
      <c r="P165" s="59">
        <v>0</v>
      </c>
      <c r="Q165" s="59">
        <v>0</v>
      </c>
      <c r="R165" s="76">
        <v>600</v>
      </c>
    </row>
    <row r="166" spans="1:18" s="2" customFormat="1" ht="25.15" customHeight="1" outlineLevel="2" x14ac:dyDescent="0.15">
      <c r="A166" s="1"/>
      <c r="B166" s="29" t="s">
        <v>197</v>
      </c>
      <c r="C166" s="30" t="s">
        <v>435</v>
      </c>
      <c r="D166" s="107" t="s">
        <v>436</v>
      </c>
      <c r="E166" s="54">
        <v>1</v>
      </c>
      <c r="F166" s="58">
        <v>20</v>
      </c>
      <c r="G166" s="59">
        <v>40000</v>
      </c>
      <c r="H166" s="60">
        <v>-9.3800000000000008</v>
      </c>
      <c r="I166" s="56">
        <v>39990.620000000003</v>
      </c>
      <c r="J166" s="56">
        <v>0</v>
      </c>
      <c r="K166" s="56">
        <v>0</v>
      </c>
      <c r="L166" s="62">
        <v>0</v>
      </c>
      <c r="M166" s="75">
        <v>39990.620000000003</v>
      </c>
      <c r="N166" s="59">
        <v>39990.620000000003</v>
      </c>
      <c r="O166" s="59">
        <v>39939.440000000002</v>
      </c>
      <c r="P166" s="59">
        <v>0</v>
      </c>
      <c r="Q166" s="59">
        <v>0</v>
      </c>
      <c r="R166" s="76">
        <v>0</v>
      </c>
    </row>
    <row r="167" spans="1:18" s="2" customFormat="1" ht="25.15" customHeight="1" outlineLevel="2" x14ac:dyDescent="0.15">
      <c r="A167" s="1"/>
      <c r="B167" s="29" t="s">
        <v>197</v>
      </c>
      <c r="C167" s="30" t="s">
        <v>437</v>
      </c>
      <c r="D167" s="107" t="s">
        <v>438</v>
      </c>
      <c r="E167" s="54">
        <v>1</v>
      </c>
      <c r="F167" s="58">
        <v>20</v>
      </c>
      <c r="G167" s="59">
        <v>62000</v>
      </c>
      <c r="H167" s="60">
        <v>-18849.73</v>
      </c>
      <c r="I167" s="56">
        <v>43150.270000000004</v>
      </c>
      <c r="J167" s="56">
        <v>0</v>
      </c>
      <c r="K167" s="56">
        <v>0</v>
      </c>
      <c r="L167" s="62">
        <v>1260</v>
      </c>
      <c r="M167" s="75">
        <v>43150.27</v>
      </c>
      <c r="N167" s="59">
        <v>43150.27</v>
      </c>
      <c r="O167" s="59">
        <v>37763.269999999997</v>
      </c>
      <c r="P167" s="59">
        <v>0</v>
      </c>
      <c r="Q167" s="59">
        <v>0</v>
      </c>
      <c r="R167" s="76">
        <v>21</v>
      </c>
    </row>
    <row r="168" spans="1:18" s="2" customFormat="1" ht="25.15" customHeight="1" outlineLevel="2" x14ac:dyDescent="0.15">
      <c r="A168" s="1"/>
      <c r="B168" s="29" t="s">
        <v>197</v>
      </c>
      <c r="C168" s="30" t="s">
        <v>439</v>
      </c>
      <c r="D168" s="107" t="s">
        <v>440</v>
      </c>
      <c r="E168" s="54">
        <v>1</v>
      </c>
      <c r="F168" s="58">
        <v>20</v>
      </c>
      <c r="G168" s="59">
        <v>35000</v>
      </c>
      <c r="H168" s="60">
        <v>20029.61</v>
      </c>
      <c r="I168" s="56">
        <v>55029.61</v>
      </c>
      <c r="J168" s="56">
        <v>0</v>
      </c>
      <c r="K168" s="56">
        <v>0</v>
      </c>
      <c r="L168" s="62">
        <v>0</v>
      </c>
      <c r="M168" s="75">
        <v>55029.61</v>
      </c>
      <c r="N168" s="59">
        <v>55029.61</v>
      </c>
      <c r="O168" s="59">
        <v>54334.76</v>
      </c>
      <c r="P168" s="59">
        <v>0</v>
      </c>
      <c r="Q168" s="59">
        <v>0</v>
      </c>
      <c r="R168" s="76">
        <v>0</v>
      </c>
    </row>
    <row r="169" spans="1:18" s="2" customFormat="1" ht="25.15" customHeight="1" outlineLevel="2" x14ac:dyDescent="0.15">
      <c r="A169" s="1"/>
      <c r="B169" s="29" t="s">
        <v>197</v>
      </c>
      <c r="C169" s="30" t="s">
        <v>441</v>
      </c>
      <c r="D169" s="107" t="s">
        <v>442</v>
      </c>
      <c r="E169" s="54">
        <v>1</v>
      </c>
      <c r="F169" s="58">
        <v>20</v>
      </c>
      <c r="G169" s="59">
        <v>90000</v>
      </c>
      <c r="H169" s="60">
        <v>4937.1699999999983</v>
      </c>
      <c r="I169" s="56">
        <v>94937.17</v>
      </c>
      <c r="J169" s="56">
        <v>0</v>
      </c>
      <c r="K169" s="56">
        <v>0</v>
      </c>
      <c r="L169" s="62">
        <v>5040</v>
      </c>
      <c r="M169" s="75">
        <v>94937.17</v>
      </c>
      <c r="N169" s="59">
        <v>94937.17</v>
      </c>
      <c r="O169" s="59">
        <v>94197.36</v>
      </c>
      <c r="P169" s="59">
        <v>0</v>
      </c>
      <c r="Q169" s="59">
        <v>0</v>
      </c>
      <c r="R169" s="76">
        <v>84</v>
      </c>
    </row>
    <row r="170" spans="1:18" s="2" customFormat="1" ht="25.15" customHeight="1" outlineLevel="2" x14ac:dyDescent="0.15">
      <c r="A170" s="1"/>
      <c r="B170" s="29" t="s">
        <v>197</v>
      </c>
      <c r="C170" s="30" t="s">
        <v>549</v>
      </c>
      <c r="D170" s="107" t="s">
        <v>550</v>
      </c>
      <c r="E170" s="54">
        <v>1</v>
      </c>
      <c r="F170" s="58">
        <v>20</v>
      </c>
      <c r="G170" s="59">
        <v>37000</v>
      </c>
      <c r="H170" s="60">
        <v>-10.19</v>
      </c>
      <c r="I170" s="56">
        <v>36989.81</v>
      </c>
      <c r="J170" s="56">
        <v>0</v>
      </c>
      <c r="K170" s="56">
        <v>0</v>
      </c>
      <c r="L170" s="62">
        <v>2600</v>
      </c>
      <c r="M170" s="75">
        <v>36989.81</v>
      </c>
      <c r="N170" s="59">
        <v>36989.81</v>
      </c>
      <c r="O170" s="59">
        <v>36989.81</v>
      </c>
      <c r="P170" s="59">
        <v>0</v>
      </c>
      <c r="Q170" s="59">
        <v>0</v>
      </c>
      <c r="R170" s="76">
        <v>43.33</v>
      </c>
    </row>
    <row r="171" spans="1:18" s="2" customFormat="1" ht="25.15" customHeight="1" outlineLevel="2" x14ac:dyDescent="0.15">
      <c r="A171" s="1"/>
      <c r="B171" s="29" t="s">
        <v>197</v>
      </c>
      <c r="C171" s="30" t="s">
        <v>443</v>
      </c>
      <c r="D171" s="107" t="s">
        <v>444</v>
      </c>
      <c r="E171" s="54">
        <v>1</v>
      </c>
      <c r="F171" s="58">
        <v>20</v>
      </c>
      <c r="G171" s="59">
        <v>10000</v>
      </c>
      <c r="H171" s="60">
        <v>5428.8799999999992</v>
      </c>
      <c r="I171" s="56">
        <v>15428.88</v>
      </c>
      <c r="J171" s="56">
        <v>0</v>
      </c>
      <c r="K171" s="56">
        <v>0</v>
      </c>
      <c r="L171" s="62">
        <v>1520</v>
      </c>
      <c r="M171" s="75">
        <v>15428.88</v>
      </c>
      <c r="N171" s="59">
        <v>15428.88</v>
      </c>
      <c r="O171" s="59">
        <v>14843.76</v>
      </c>
      <c r="P171" s="59">
        <v>0</v>
      </c>
      <c r="Q171" s="59">
        <v>0</v>
      </c>
      <c r="R171" s="76">
        <v>25.33</v>
      </c>
    </row>
    <row r="172" spans="1:18" s="2" customFormat="1" ht="25.15" customHeight="1" outlineLevel="2" x14ac:dyDescent="0.15">
      <c r="A172" s="1"/>
      <c r="B172" s="29" t="s">
        <v>197</v>
      </c>
      <c r="C172" s="30" t="s">
        <v>349</v>
      </c>
      <c r="D172" s="107" t="s">
        <v>350</v>
      </c>
      <c r="E172" s="54">
        <v>1</v>
      </c>
      <c r="F172" s="58">
        <v>20</v>
      </c>
      <c r="G172" s="59">
        <v>35000</v>
      </c>
      <c r="H172" s="60">
        <v>-3535.59</v>
      </c>
      <c r="I172" s="56">
        <v>31464.41</v>
      </c>
      <c r="J172" s="56">
        <v>0</v>
      </c>
      <c r="K172" s="56">
        <v>0</v>
      </c>
      <c r="L172" s="62">
        <v>2164</v>
      </c>
      <c r="M172" s="75">
        <v>29741.69</v>
      </c>
      <c r="N172" s="59">
        <v>29741.69</v>
      </c>
      <c r="O172" s="59">
        <v>29741.69</v>
      </c>
      <c r="P172" s="59">
        <v>0</v>
      </c>
      <c r="Q172" s="59">
        <v>0</v>
      </c>
      <c r="R172" s="76">
        <v>36.06</v>
      </c>
    </row>
    <row r="173" spans="1:18" s="2" customFormat="1" ht="25.15" customHeight="1" outlineLevel="2" x14ac:dyDescent="0.15">
      <c r="A173" s="1"/>
      <c r="B173" s="29" t="s">
        <v>198</v>
      </c>
      <c r="C173" s="30" t="s">
        <v>445</v>
      </c>
      <c r="D173" s="107" t="s">
        <v>446</v>
      </c>
      <c r="E173" s="54">
        <v>1</v>
      </c>
      <c r="F173" s="58">
        <v>20</v>
      </c>
      <c r="G173" s="59">
        <v>28197.93</v>
      </c>
      <c r="H173" s="60">
        <v>0</v>
      </c>
      <c r="I173" s="59">
        <v>28197.93</v>
      </c>
      <c r="J173" s="56">
        <v>0</v>
      </c>
      <c r="K173" s="56">
        <v>0</v>
      </c>
      <c r="L173" s="120">
        <v>4820</v>
      </c>
      <c r="M173" s="75">
        <v>27883.89</v>
      </c>
      <c r="N173" s="59">
        <v>27883.89</v>
      </c>
      <c r="O173" s="59">
        <v>27880.01</v>
      </c>
      <c r="P173" s="59">
        <v>0</v>
      </c>
      <c r="Q173" s="59">
        <v>0</v>
      </c>
      <c r="R173" s="123">
        <v>80.33</v>
      </c>
    </row>
    <row r="174" spans="1:18" s="2" customFormat="1" ht="25.15" customHeight="1" outlineLevel="2" x14ac:dyDescent="0.15">
      <c r="A174" s="1"/>
      <c r="B174" s="29" t="s">
        <v>198</v>
      </c>
      <c r="C174" s="30" t="s">
        <v>447</v>
      </c>
      <c r="D174" s="107" t="s">
        <v>448</v>
      </c>
      <c r="E174" s="54">
        <v>1</v>
      </c>
      <c r="F174" s="58">
        <v>20</v>
      </c>
      <c r="G174" s="59">
        <v>9756.15</v>
      </c>
      <c r="H174" s="60">
        <v>0</v>
      </c>
      <c r="I174" s="59">
        <v>9756.15</v>
      </c>
      <c r="J174" s="56">
        <v>0</v>
      </c>
      <c r="K174" s="56">
        <v>0</v>
      </c>
      <c r="L174" s="121"/>
      <c r="M174" s="75">
        <v>9442.11</v>
      </c>
      <c r="N174" s="59">
        <v>9442.11</v>
      </c>
      <c r="O174" s="59">
        <v>8526.5499999999993</v>
      </c>
      <c r="P174" s="59">
        <v>0</v>
      </c>
      <c r="Q174" s="59">
        <v>0</v>
      </c>
      <c r="R174" s="124"/>
    </row>
    <row r="175" spans="1:18" s="2" customFormat="1" ht="25.15" customHeight="1" outlineLevel="2" x14ac:dyDescent="0.15">
      <c r="A175" s="1"/>
      <c r="B175" s="29" t="s">
        <v>198</v>
      </c>
      <c r="C175" s="30" t="s">
        <v>449</v>
      </c>
      <c r="D175" s="107" t="s">
        <v>450</v>
      </c>
      <c r="E175" s="54">
        <v>1</v>
      </c>
      <c r="F175" s="58">
        <v>20</v>
      </c>
      <c r="G175" s="59">
        <v>14314.04</v>
      </c>
      <c r="H175" s="60">
        <v>0</v>
      </c>
      <c r="I175" s="59">
        <v>14314.04</v>
      </c>
      <c r="J175" s="56">
        <v>0</v>
      </c>
      <c r="K175" s="56">
        <v>0</v>
      </c>
      <c r="L175" s="121"/>
      <c r="M175" s="75">
        <v>14000</v>
      </c>
      <c r="N175" s="59">
        <v>14000</v>
      </c>
      <c r="O175" s="59">
        <v>13933.8</v>
      </c>
      <c r="P175" s="59">
        <v>0</v>
      </c>
      <c r="Q175" s="59">
        <v>0</v>
      </c>
      <c r="R175" s="124"/>
    </row>
    <row r="176" spans="1:18" s="2" customFormat="1" ht="25.15" customHeight="1" outlineLevel="2" x14ac:dyDescent="0.15">
      <c r="A176" s="1"/>
      <c r="B176" s="29" t="s">
        <v>198</v>
      </c>
      <c r="C176" s="30" t="s">
        <v>451</v>
      </c>
      <c r="D176" s="107" t="s">
        <v>452</v>
      </c>
      <c r="E176" s="54">
        <v>1</v>
      </c>
      <c r="F176" s="58">
        <v>20</v>
      </c>
      <c r="G176" s="59">
        <v>10217.85</v>
      </c>
      <c r="H176" s="60">
        <v>0</v>
      </c>
      <c r="I176" s="59">
        <v>10217.85</v>
      </c>
      <c r="J176" s="56">
        <v>0</v>
      </c>
      <c r="K176" s="56">
        <v>0</v>
      </c>
      <c r="L176" s="121"/>
      <c r="M176" s="75">
        <v>9903.81</v>
      </c>
      <c r="N176" s="59">
        <v>9903.81</v>
      </c>
      <c r="O176" s="59">
        <v>9903.58</v>
      </c>
      <c r="P176" s="59">
        <v>0</v>
      </c>
      <c r="Q176" s="59">
        <v>0</v>
      </c>
      <c r="R176" s="124"/>
    </row>
    <row r="177" spans="1:18" s="2" customFormat="1" ht="25.15" customHeight="1" outlineLevel="2" x14ac:dyDescent="0.15">
      <c r="A177" s="1"/>
      <c r="B177" s="29" t="s">
        <v>198</v>
      </c>
      <c r="C177" s="30" t="s">
        <v>453</v>
      </c>
      <c r="D177" s="107" t="s">
        <v>454</v>
      </c>
      <c r="E177" s="54">
        <v>1</v>
      </c>
      <c r="F177" s="58">
        <v>20</v>
      </c>
      <c r="G177" s="59">
        <v>10014.030000000001</v>
      </c>
      <c r="H177" s="60">
        <v>0</v>
      </c>
      <c r="I177" s="59">
        <v>10014.030000000001</v>
      </c>
      <c r="J177" s="56">
        <v>0</v>
      </c>
      <c r="K177" s="56">
        <v>0</v>
      </c>
      <c r="L177" s="122"/>
      <c r="M177" s="75">
        <v>9700</v>
      </c>
      <c r="N177" s="59">
        <v>9700</v>
      </c>
      <c r="O177" s="59">
        <v>9508.31</v>
      </c>
      <c r="P177" s="59">
        <v>0</v>
      </c>
      <c r="Q177" s="59">
        <v>0</v>
      </c>
      <c r="R177" s="125"/>
    </row>
    <row r="178" spans="1:18" s="2" customFormat="1" ht="25.15" customHeight="1" outlineLevel="2" x14ac:dyDescent="0.15">
      <c r="A178" s="1"/>
      <c r="B178" s="29" t="s">
        <v>199</v>
      </c>
      <c r="C178" s="30" t="s">
        <v>199</v>
      </c>
      <c r="D178" s="107" t="s">
        <v>200</v>
      </c>
      <c r="E178" s="54">
        <v>1</v>
      </c>
      <c r="F178" s="58">
        <v>20</v>
      </c>
      <c r="G178" s="59">
        <v>70000</v>
      </c>
      <c r="H178" s="60">
        <v>0</v>
      </c>
      <c r="I178" s="56">
        <v>70000</v>
      </c>
      <c r="J178" s="56">
        <v>0</v>
      </c>
      <c r="K178" s="56">
        <v>0</v>
      </c>
      <c r="L178" s="62">
        <v>0</v>
      </c>
      <c r="M178" s="75">
        <v>69084.3</v>
      </c>
      <c r="N178" s="59">
        <v>69084.3</v>
      </c>
      <c r="O178" s="59">
        <v>68694.539999999994</v>
      </c>
      <c r="P178" s="59">
        <v>0</v>
      </c>
      <c r="Q178" s="59">
        <v>0</v>
      </c>
      <c r="R178" s="76">
        <v>0</v>
      </c>
    </row>
    <row r="179" spans="1:18" s="2" customFormat="1" ht="25.15" customHeight="1" outlineLevel="2" x14ac:dyDescent="0.15">
      <c r="A179" s="1"/>
      <c r="B179" s="29" t="s">
        <v>34</v>
      </c>
      <c r="C179" s="30" t="s">
        <v>547</v>
      </c>
      <c r="D179" s="107" t="s">
        <v>548</v>
      </c>
      <c r="E179" s="54">
        <v>1</v>
      </c>
      <c r="F179" s="55">
        <v>20</v>
      </c>
      <c r="G179" s="56">
        <v>58396.15</v>
      </c>
      <c r="H179" s="56">
        <v>0</v>
      </c>
      <c r="I179" s="56">
        <v>58396.15</v>
      </c>
      <c r="J179" s="56">
        <v>0</v>
      </c>
      <c r="K179" s="56">
        <v>0</v>
      </c>
      <c r="L179" s="63">
        <v>0</v>
      </c>
      <c r="M179" s="73">
        <v>58396.15</v>
      </c>
      <c r="N179" s="56">
        <v>58396.15</v>
      </c>
      <c r="O179" s="56">
        <v>58396.15</v>
      </c>
      <c r="P179" s="56">
        <v>0</v>
      </c>
      <c r="Q179" s="56">
        <v>0</v>
      </c>
      <c r="R179" s="74">
        <v>0</v>
      </c>
    </row>
    <row r="180" spans="1:18" s="2" customFormat="1" ht="25.15" customHeight="1" outlineLevel="2" x14ac:dyDescent="0.15">
      <c r="A180" s="1"/>
      <c r="B180" s="29" t="s">
        <v>35</v>
      </c>
      <c r="C180" s="30" t="s">
        <v>35</v>
      </c>
      <c r="D180" s="107" t="s">
        <v>36</v>
      </c>
      <c r="E180" s="54">
        <v>1</v>
      </c>
      <c r="F180" s="55">
        <v>20</v>
      </c>
      <c r="G180" s="56">
        <v>359993.04</v>
      </c>
      <c r="H180" s="56">
        <v>0</v>
      </c>
      <c r="I180" s="56">
        <v>359993.04</v>
      </c>
      <c r="J180" s="56">
        <v>0</v>
      </c>
      <c r="K180" s="56">
        <v>0</v>
      </c>
      <c r="L180" s="63">
        <v>0</v>
      </c>
      <c r="M180" s="73">
        <v>359993.04</v>
      </c>
      <c r="N180" s="56">
        <v>359993.04</v>
      </c>
      <c r="O180" s="56">
        <v>351916.41</v>
      </c>
      <c r="P180" s="56">
        <v>0</v>
      </c>
      <c r="Q180" s="56">
        <v>0</v>
      </c>
      <c r="R180" s="74">
        <v>0</v>
      </c>
    </row>
    <row r="181" spans="1:18" s="14" customFormat="1" ht="25.15" customHeight="1" outlineLevel="1" x14ac:dyDescent="0.15">
      <c r="A181" s="23"/>
      <c r="B181" s="79"/>
      <c r="C181" s="80"/>
      <c r="D181" s="105" t="s">
        <v>602</v>
      </c>
      <c r="E181" s="86">
        <f>SUBTOTAL(9,E182:E193)</f>
        <v>12</v>
      </c>
      <c r="F181" s="81"/>
      <c r="G181" s="82">
        <f t="shared" ref="G181:R181" si="29">SUBTOTAL(9,G182:G193)</f>
        <v>998000</v>
      </c>
      <c r="H181" s="82">
        <f t="shared" si="29"/>
        <v>0</v>
      </c>
      <c r="I181" s="82">
        <f t="shared" si="29"/>
        <v>998000</v>
      </c>
      <c r="J181" s="82">
        <f t="shared" si="29"/>
        <v>0</v>
      </c>
      <c r="K181" s="82">
        <f t="shared" si="29"/>
        <v>0</v>
      </c>
      <c r="L181" s="83">
        <f t="shared" si="29"/>
        <v>0</v>
      </c>
      <c r="M181" s="84">
        <f t="shared" si="29"/>
        <v>964854.35999999987</v>
      </c>
      <c r="N181" s="82">
        <f t="shared" si="29"/>
        <v>964854.35999999987</v>
      </c>
      <c r="O181" s="82">
        <f t="shared" si="29"/>
        <v>916229.57000000007</v>
      </c>
      <c r="P181" s="82">
        <f t="shared" si="29"/>
        <v>0</v>
      </c>
      <c r="Q181" s="82">
        <f t="shared" si="29"/>
        <v>0</v>
      </c>
      <c r="R181" s="85">
        <f t="shared" si="29"/>
        <v>0</v>
      </c>
    </row>
    <row r="182" spans="1:18" s="2" customFormat="1" ht="25.15" customHeight="1" outlineLevel="2" x14ac:dyDescent="0.15">
      <c r="A182" s="1"/>
      <c r="B182" s="29" t="s">
        <v>201</v>
      </c>
      <c r="C182" s="30" t="s">
        <v>351</v>
      </c>
      <c r="D182" s="107" t="s">
        <v>352</v>
      </c>
      <c r="E182" s="54">
        <v>1</v>
      </c>
      <c r="F182" s="58">
        <v>25</v>
      </c>
      <c r="G182" s="59">
        <v>48000</v>
      </c>
      <c r="H182" s="60">
        <v>0</v>
      </c>
      <c r="I182" s="56">
        <v>48000</v>
      </c>
      <c r="J182" s="56">
        <v>0</v>
      </c>
      <c r="K182" s="56">
        <v>0</v>
      </c>
      <c r="L182" s="57">
        <v>0</v>
      </c>
      <c r="M182" s="73">
        <v>46282.48</v>
      </c>
      <c r="N182" s="56">
        <v>46282.48</v>
      </c>
      <c r="O182" s="56">
        <v>44465.94</v>
      </c>
      <c r="P182" s="56">
        <v>0</v>
      </c>
      <c r="Q182" s="56">
        <v>0</v>
      </c>
      <c r="R182" s="74">
        <v>0</v>
      </c>
    </row>
    <row r="183" spans="1:18" s="2" customFormat="1" ht="25.15" customHeight="1" outlineLevel="2" x14ac:dyDescent="0.15">
      <c r="A183" s="1"/>
      <c r="B183" s="29" t="s">
        <v>201</v>
      </c>
      <c r="C183" s="30" t="s">
        <v>353</v>
      </c>
      <c r="D183" s="107" t="s">
        <v>354</v>
      </c>
      <c r="E183" s="54">
        <v>1</v>
      </c>
      <c r="F183" s="58">
        <v>25</v>
      </c>
      <c r="G183" s="59">
        <v>68000</v>
      </c>
      <c r="H183" s="60">
        <v>0</v>
      </c>
      <c r="I183" s="56">
        <v>68000</v>
      </c>
      <c r="J183" s="56">
        <v>0</v>
      </c>
      <c r="K183" s="56">
        <v>0</v>
      </c>
      <c r="L183" s="57">
        <v>0</v>
      </c>
      <c r="M183" s="73">
        <v>67807.53</v>
      </c>
      <c r="N183" s="56">
        <v>67807.53</v>
      </c>
      <c r="O183" s="56">
        <v>61970.25</v>
      </c>
      <c r="P183" s="56">
        <v>0</v>
      </c>
      <c r="Q183" s="56">
        <v>0</v>
      </c>
      <c r="R183" s="74">
        <v>0</v>
      </c>
    </row>
    <row r="184" spans="1:18" s="2" customFormat="1" ht="25.15" customHeight="1" outlineLevel="2" x14ac:dyDescent="0.15">
      <c r="A184" s="1"/>
      <c r="B184" s="29" t="s">
        <v>201</v>
      </c>
      <c r="C184" s="30" t="s">
        <v>355</v>
      </c>
      <c r="D184" s="107" t="s">
        <v>356</v>
      </c>
      <c r="E184" s="54">
        <v>1</v>
      </c>
      <c r="F184" s="58">
        <v>25</v>
      </c>
      <c r="G184" s="59">
        <v>82000</v>
      </c>
      <c r="H184" s="60">
        <v>0</v>
      </c>
      <c r="I184" s="56">
        <v>82000</v>
      </c>
      <c r="J184" s="56">
        <v>0</v>
      </c>
      <c r="K184" s="56">
        <v>0</v>
      </c>
      <c r="L184" s="57">
        <v>0</v>
      </c>
      <c r="M184" s="73">
        <v>81709.94</v>
      </c>
      <c r="N184" s="56">
        <v>81709.94</v>
      </c>
      <c r="O184" s="56">
        <v>69006.960000000006</v>
      </c>
      <c r="P184" s="56">
        <v>0</v>
      </c>
      <c r="Q184" s="56">
        <v>0</v>
      </c>
      <c r="R184" s="74">
        <v>0</v>
      </c>
    </row>
    <row r="185" spans="1:18" s="2" customFormat="1" ht="25.15" customHeight="1" outlineLevel="2" x14ac:dyDescent="0.15">
      <c r="A185" s="1"/>
      <c r="B185" s="29" t="s">
        <v>201</v>
      </c>
      <c r="C185" s="30" t="s">
        <v>357</v>
      </c>
      <c r="D185" s="107" t="s">
        <v>358</v>
      </c>
      <c r="E185" s="54">
        <v>1</v>
      </c>
      <c r="F185" s="58">
        <v>25</v>
      </c>
      <c r="G185" s="59">
        <v>52000</v>
      </c>
      <c r="H185" s="60">
        <v>0</v>
      </c>
      <c r="I185" s="56">
        <v>52000</v>
      </c>
      <c r="J185" s="56">
        <v>0</v>
      </c>
      <c r="K185" s="56">
        <v>0</v>
      </c>
      <c r="L185" s="57">
        <v>0</v>
      </c>
      <c r="M185" s="73">
        <v>49529.47</v>
      </c>
      <c r="N185" s="56">
        <v>49529.47</v>
      </c>
      <c r="O185" s="56">
        <v>49458.55</v>
      </c>
      <c r="P185" s="56">
        <v>0</v>
      </c>
      <c r="Q185" s="56">
        <v>0</v>
      </c>
      <c r="R185" s="74">
        <v>0</v>
      </c>
    </row>
    <row r="186" spans="1:18" s="2" customFormat="1" ht="25.15" customHeight="1" outlineLevel="2" x14ac:dyDescent="0.15">
      <c r="A186" s="1"/>
      <c r="B186" s="29" t="s">
        <v>201</v>
      </c>
      <c r="C186" s="30" t="s">
        <v>359</v>
      </c>
      <c r="D186" s="107" t="s">
        <v>360</v>
      </c>
      <c r="E186" s="54">
        <v>1</v>
      </c>
      <c r="F186" s="58">
        <v>25</v>
      </c>
      <c r="G186" s="59">
        <v>15000</v>
      </c>
      <c r="H186" s="60">
        <v>0</v>
      </c>
      <c r="I186" s="56">
        <v>15000</v>
      </c>
      <c r="J186" s="56">
        <v>0</v>
      </c>
      <c r="K186" s="56">
        <v>0</v>
      </c>
      <c r="L186" s="57">
        <v>0</v>
      </c>
      <c r="M186" s="73">
        <v>10756.58</v>
      </c>
      <c r="N186" s="56">
        <v>10756.58</v>
      </c>
      <c r="O186" s="56">
        <v>9881.93</v>
      </c>
      <c r="P186" s="56">
        <v>0</v>
      </c>
      <c r="Q186" s="56">
        <v>0</v>
      </c>
      <c r="R186" s="74">
        <v>0</v>
      </c>
    </row>
    <row r="187" spans="1:18" s="2" customFormat="1" ht="25.15" customHeight="1" outlineLevel="2" x14ac:dyDescent="0.15">
      <c r="A187" s="1"/>
      <c r="B187" s="29" t="s">
        <v>201</v>
      </c>
      <c r="C187" s="30" t="s">
        <v>361</v>
      </c>
      <c r="D187" s="107" t="s">
        <v>362</v>
      </c>
      <c r="E187" s="54">
        <v>1</v>
      </c>
      <c r="F187" s="58">
        <v>25</v>
      </c>
      <c r="G187" s="59">
        <v>30000</v>
      </c>
      <c r="H187" s="60">
        <v>0</v>
      </c>
      <c r="I187" s="56">
        <v>30000</v>
      </c>
      <c r="J187" s="56">
        <v>0</v>
      </c>
      <c r="K187" s="56">
        <v>0</v>
      </c>
      <c r="L187" s="57">
        <v>0</v>
      </c>
      <c r="M187" s="73">
        <v>29788.98</v>
      </c>
      <c r="N187" s="56">
        <v>29788.98</v>
      </c>
      <c r="O187" s="56">
        <v>27432.34</v>
      </c>
      <c r="P187" s="56">
        <v>0</v>
      </c>
      <c r="Q187" s="56">
        <v>0</v>
      </c>
      <c r="R187" s="74">
        <v>0</v>
      </c>
    </row>
    <row r="188" spans="1:18" s="2" customFormat="1" ht="25.15" customHeight="1" outlineLevel="2" x14ac:dyDescent="0.15">
      <c r="A188" s="1"/>
      <c r="B188" s="29" t="s">
        <v>201</v>
      </c>
      <c r="C188" s="30" t="s">
        <v>363</v>
      </c>
      <c r="D188" s="107" t="s">
        <v>364</v>
      </c>
      <c r="E188" s="54">
        <v>1</v>
      </c>
      <c r="F188" s="58">
        <v>25</v>
      </c>
      <c r="G188" s="59">
        <v>33000</v>
      </c>
      <c r="H188" s="60">
        <v>0</v>
      </c>
      <c r="I188" s="56">
        <v>33000</v>
      </c>
      <c r="J188" s="56">
        <v>0</v>
      </c>
      <c r="K188" s="56">
        <v>0</v>
      </c>
      <c r="L188" s="57">
        <v>0</v>
      </c>
      <c r="M188" s="73">
        <v>31599.67</v>
      </c>
      <c r="N188" s="56">
        <v>31599.67</v>
      </c>
      <c r="O188" s="56">
        <v>31179.74</v>
      </c>
      <c r="P188" s="56">
        <v>0</v>
      </c>
      <c r="Q188" s="56">
        <v>0</v>
      </c>
      <c r="R188" s="74">
        <v>0</v>
      </c>
    </row>
    <row r="189" spans="1:18" s="2" customFormat="1" ht="25.15" customHeight="1" outlineLevel="2" x14ac:dyDescent="0.15">
      <c r="A189" s="1"/>
      <c r="B189" s="29" t="s">
        <v>202</v>
      </c>
      <c r="C189" s="30" t="s">
        <v>202</v>
      </c>
      <c r="D189" s="107" t="s">
        <v>203</v>
      </c>
      <c r="E189" s="54">
        <v>1</v>
      </c>
      <c r="F189" s="58">
        <v>25</v>
      </c>
      <c r="G189" s="59">
        <v>215000</v>
      </c>
      <c r="H189" s="60">
        <v>0</v>
      </c>
      <c r="I189" s="56">
        <v>215000</v>
      </c>
      <c r="J189" s="56">
        <v>0</v>
      </c>
      <c r="K189" s="56">
        <v>0</v>
      </c>
      <c r="L189" s="57">
        <v>0</v>
      </c>
      <c r="M189" s="73">
        <v>201636.58</v>
      </c>
      <c r="N189" s="56">
        <v>201636.58</v>
      </c>
      <c r="O189" s="56">
        <v>199609.19</v>
      </c>
      <c r="P189" s="56">
        <v>0</v>
      </c>
      <c r="Q189" s="56">
        <v>0</v>
      </c>
      <c r="R189" s="74">
        <v>0</v>
      </c>
    </row>
    <row r="190" spans="1:18" s="2" customFormat="1" ht="25.15" customHeight="1" outlineLevel="2" x14ac:dyDescent="0.15">
      <c r="A190" s="1"/>
      <c r="B190" s="29" t="s">
        <v>204</v>
      </c>
      <c r="C190" s="30" t="s">
        <v>204</v>
      </c>
      <c r="D190" s="107" t="s">
        <v>205</v>
      </c>
      <c r="E190" s="54">
        <v>1</v>
      </c>
      <c r="F190" s="58">
        <v>25</v>
      </c>
      <c r="G190" s="59">
        <v>120000</v>
      </c>
      <c r="H190" s="60">
        <v>0</v>
      </c>
      <c r="I190" s="56">
        <v>120000</v>
      </c>
      <c r="J190" s="56">
        <v>0</v>
      </c>
      <c r="K190" s="56">
        <v>0</v>
      </c>
      <c r="L190" s="57">
        <v>0</v>
      </c>
      <c r="M190" s="73">
        <v>118826.64</v>
      </c>
      <c r="N190" s="56">
        <v>118826.64</v>
      </c>
      <c r="O190" s="56">
        <v>109960.36</v>
      </c>
      <c r="P190" s="56">
        <v>0</v>
      </c>
      <c r="Q190" s="56">
        <v>0</v>
      </c>
      <c r="R190" s="74">
        <v>0</v>
      </c>
    </row>
    <row r="191" spans="1:18" s="2" customFormat="1" ht="25.15" customHeight="1" outlineLevel="2" x14ac:dyDescent="0.15">
      <c r="A191" s="1"/>
      <c r="B191" s="29" t="s">
        <v>206</v>
      </c>
      <c r="C191" s="30" t="s">
        <v>206</v>
      </c>
      <c r="D191" s="107" t="s">
        <v>207</v>
      </c>
      <c r="E191" s="54">
        <v>1</v>
      </c>
      <c r="F191" s="58">
        <v>25</v>
      </c>
      <c r="G191" s="59">
        <v>125000</v>
      </c>
      <c r="H191" s="60">
        <v>0</v>
      </c>
      <c r="I191" s="56">
        <v>125000</v>
      </c>
      <c r="J191" s="56">
        <v>0</v>
      </c>
      <c r="K191" s="56">
        <v>0</v>
      </c>
      <c r="L191" s="57">
        <v>0</v>
      </c>
      <c r="M191" s="73">
        <v>124694.08</v>
      </c>
      <c r="N191" s="56">
        <v>124694.08</v>
      </c>
      <c r="O191" s="56">
        <v>115433.32</v>
      </c>
      <c r="P191" s="56">
        <v>0</v>
      </c>
      <c r="Q191" s="56">
        <v>0</v>
      </c>
      <c r="R191" s="74">
        <v>0</v>
      </c>
    </row>
    <row r="192" spans="1:18" s="2" customFormat="1" ht="25.15" customHeight="1" outlineLevel="2" x14ac:dyDescent="0.15">
      <c r="A192" s="1"/>
      <c r="B192" s="29" t="s">
        <v>208</v>
      </c>
      <c r="C192" s="30" t="s">
        <v>208</v>
      </c>
      <c r="D192" s="107" t="s">
        <v>209</v>
      </c>
      <c r="E192" s="54">
        <v>1</v>
      </c>
      <c r="F192" s="58">
        <v>25</v>
      </c>
      <c r="G192" s="59">
        <v>100000</v>
      </c>
      <c r="H192" s="60">
        <v>0</v>
      </c>
      <c r="I192" s="56">
        <v>100000</v>
      </c>
      <c r="J192" s="56">
        <v>0</v>
      </c>
      <c r="K192" s="56">
        <v>0</v>
      </c>
      <c r="L192" s="57">
        <v>0</v>
      </c>
      <c r="M192" s="73">
        <v>99387.09</v>
      </c>
      <c r="N192" s="56">
        <v>99387.09</v>
      </c>
      <c r="O192" s="56">
        <v>95153.05</v>
      </c>
      <c r="P192" s="56">
        <v>0</v>
      </c>
      <c r="Q192" s="56">
        <v>0</v>
      </c>
      <c r="R192" s="74">
        <v>0</v>
      </c>
    </row>
    <row r="193" spans="1:18" s="2" customFormat="1" ht="25.15" customHeight="1" outlineLevel="2" x14ac:dyDescent="0.15">
      <c r="A193" s="1"/>
      <c r="B193" s="29" t="s">
        <v>210</v>
      </c>
      <c r="C193" s="30" t="s">
        <v>210</v>
      </c>
      <c r="D193" s="107" t="s">
        <v>211</v>
      </c>
      <c r="E193" s="54">
        <v>1</v>
      </c>
      <c r="F193" s="58">
        <v>25</v>
      </c>
      <c r="G193" s="59">
        <v>110000</v>
      </c>
      <c r="H193" s="60">
        <v>0</v>
      </c>
      <c r="I193" s="56">
        <v>110000</v>
      </c>
      <c r="J193" s="56">
        <v>0</v>
      </c>
      <c r="K193" s="56">
        <v>0</v>
      </c>
      <c r="L193" s="57">
        <v>0</v>
      </c>
      <c r="M193" s="73">
        <v>102835.32</v>
      </c>
      <c r="N193" s="56">
        <v>102835.32</v>
      </c>
      <c r="O193" s="56">
        <v>102677.94</v>
      </c>
      <c r="P193" s="56">
        <v>0</v>
      </c>
      <c r="Q193" s="56">
        <v>0</v>
      </c>
      <c r="R193" s="74">
        <v>0</v>
      </c>
    </row>
    <row r="194" spans="1:18" s="14" customFormat="1" ht="25.15" customHeight="1" outlineLevel="1" x14ac:dyDescent="0.15">
      <c r="A194" s="23"/>
      <c r="B194" s="79"/>
      <c r="C194" s="80"/>
      <c r="D194" s="105" t="s">
        <v>603</v>
      </c>
      <c r="E194" s="86">
        <f>SUBTOTAL(9,E195:E209)</f>
        <v>15</v>
      </c>
      <c r="F194" s="81"/>
      <c r="G194" s="82">
        <f t="shared" ref="G194:R194" si="30">SUBTOTAL(9,G195:G209)</f>
        <v>3509725.59</v>
      </c>
      <c r="H194" s="82">
        <f t="shared" si="30"/>
        <v>0</v>
      </c>
      <c r="I194" s="82">
        <f t="shared" si="30"/>
        <v>3509725.59</v>
      </c>
      <c r="J194" s="82">
        <f t="shared" si="30"/>
        <v>0</v>
      </c>
      <c r="K194" s="82">
        <f t="shared" si="30"/>
        <v>0</v>
      </c>
      <c r="L194" s="83">
        <f t="shared" si="30"/>
        <v>0</v>
      </c>
      <c r="M194" s="84">
        <f t="shared" si="30"/>
        <v>3509725.59</v>
      </c>
      <c r="N194" s="82">
        <f t="shared" si="30"/>
        <v>3509725.59</v>
      </c>
      <c r="O194" s="82">
        <f t="shared" si="30"/>
        <v>3442217.28</v>
      </c>
      <c r="P194" s="82">
        <f t="shared" si="30"/>
        <v>0</v>
      </c>
      <c r="Q194" s="82">
        <f t="shared" si="30"/>
        <v>0</v>
      </c>
      <c r="R194" s="85">
        <f t="shared" si="30"/>
        <v>0</v>
      </c>
    </row>
    <row r="195" spans="1:18" s="2" customFormat="1" ht="25.15" customHeight="1" outlineLevel="2" x14ac:dyDescent="0.15">
      <c r="A195" s="1"/>
      <c r="B195" s="29" t="s">
        <v>37</v>
      </c>
      <c r="C195" s="30" t="s">
        <v>455</v>
      </c>
      <c r="D195" s="107" t="s">
        <v>456</v>
      </c>
      <c r="E195" s="54">
        <v>1</v>
      </c>
      <c r="F195" s="55" t="s">
        <v>586</v>
      </c>
      <c r="G195" s="56">
        <v>75298.399999999994</v>
      </c>
      <c r="H195" s="56">
        <v>0</v>
      </c>
      <c r="I195" s="56">
        <v>75298.399999999994</v>
      </c>
      <c r="J195" s="56">
        <v>0</v>
      </c>
      <c r="K195" s="56">
        <v>0</v>
      </c>
      <c r="L195" s="57">
        <v>0</v>
      </c>
      <c r="M195" s="73">
        <v>75298.399999999994</v>
      </c>
      <c r="N195" s="56">
        <v>75298.399999999994</v>
      </c>
      <c r="O195" s="56">
        <v>75039.520000000004</v>
      </c>
      <c r="P195" s="56">
        <v>0</v>
      </c>
      <c r="Q195" s="56">
        <v>0</v>
      </c>
      <c r="R195" s="74">
        <v>0</v>
      </c>
    </row>
    <row r="196" spans="1:18" s="2" customFormat="1" ht="25.15" customHeight="1" outlineLevel="2" x14ac:dyDescent="0.15">
      <c r="A196" s="1"/>
      <c r="B196" s="29" t="s">
        <v>37</v>
      </c>
      <c r="C196" s="30" t="s">
        <v>457</v>
      </c>
      <c r="D196" s="107" t="s">
        <v>458</v>
      </c>
      <c r="E196" s="54">
        <v>1</v>
      </c>
      <c r="F196" s="55">
        <v>10</v>
      </c>
      <c r="G196" s="56">
        <v>79164.02</v>
      </c>
      <c r="H196" s="56">
        <v>0</v>
      </c>
      <c r="I196" s="56">
        <v>79164.02</v>
      </c>
      <c r="J196" s="56">
        <v>0</v>
      </c>
      <c r="K196" s="56">
        <v>0</v>
      </c>
      <c r="L196" s="57">
        <v>0</v>
      </c>
      <c r="M196" s="73">
        <v>79164.02</v>
      </c>
      <c r="N196" s="56">
        <v>79164.02</v>
      </c>
      <c r="O196" s="56">
        <v>78915.28</v>
      </c>
      <c r="P196" s="56">
        <v>0</v>
      </c>
      <c r="Q196" s="56">
        <v>0</v>
      </c>
      <c r="R196" s="74">
        <v>0</v>
      </c>
    </row>
    <row r="197" spans="1:18" s="2" customFormat="1" ht="25.15" customHeight="1" outlineLevel="2" x14ac:dyDescent="0.15">
      <c r="A197" s="1"/>
      <c r="B197" s="29" t="s">
        <v>37</v>
      </c>
      <c r="C197" s="30" t="s">
        <v>459</v>
      </c>
      <c r="D197" s="107" t="s">
        <v>460</v>
      </c>
      <c r="E197" s="54">
        <v>1</v>
      </c>
      <c r="F197" s="55">
        <v>10</v>
      </c>
      <c r="G197" s="56">
        <v>60125.11</v>
      </c>
      <c r="H197" s="56">
        <v>0</v>
      </c>
      <c r="I197" s="56">
        <v>60125.11</v>
      </c>
      <c r="J197" s="56">
        <v>0</v>
      </c>
      <c r="K197" s="56">
        <v>0</v>
      </c>
      <c r="L197" s="57">
        <v>0</v>
      </c>
      <c r="M197" s="73">
        <v>60125.11</v>
      </c>
      <c r="N197" s="56">
        <v>60125.11</v>
      </c>
      <c r="O197" s="56">
        <v>60024.01</v>
      </c>
      <c r="P197" s="56">
        <v>0</v>
      </c>
      <c r="Q197" s="56">
        <v>0</v>
      </c>
      <c r="R197" s="74">
        <v>0</v>
      </c>
    </row>
    <row r="198" spans="1:18" s="2" customFormat="1" ht="25.15" customHeight="1" outlineLevel="2" x14ac:dyDescent="0.15">
      <c r="A198" s="1"/>
      <c r="B198" s="29" t="s">
        <v>37</v>
      </c>
      <c r="C198" s="30" t="s">
        <v>461</v>
      </c>
      <c r="D198" s="107" t="s">
        <v>462</v>
      </c>
      <c r="E198" s="54">
        <v>1</v>
      </c>
      <c r="F198" s="55">
        <v>10</v>
      </c>
      <c r="G198" s="56">
        <v>251502.06</v>
      </c>
      <c r="H198" s="56">
        <v>0</v>
      </c>
      <c r="I198" s="56">
        <v>251502.06</v>
      </c>
      <c r="J198" s="56">
        <v>0</v>
      </c>
      <c r="K198" s="56">
        <v>0</v>
      </c>
      <c r="L198" s="57">
        <v>0</v>
      </c>
      <c r="M198" s="73">
        <v>251502.06</v>
      </c>
      <c r="N198" s="56">
        <v>251502.06</v>
      </c>
      <c r="O198" s="56">
        <v>251323.41</v>
      </c>
      <c r="P198" s="56">
        <v>0</v>
      </c>
      <c r="Q198" s="56">
        <v>0</v>
      </c>
      <c r="R198" s="74">
        <v>0</v>
      </c>
    </row>
    <row r="199" spans="1:18" s="2" customFormat="1" ht="25.15" customHeight="1" outlineLevel="2" x14ac:dyDescent="0.15">
      <c r="A199" s="1"/>
      <c r="B199" s="29" t="s">
        <v>37</v>
      </c>
      <c r="C199" s="30" t="s">
        <v>463</v>
      </c>
      <c r="D199" s="107" t="s">
        <v>464</v>
      </c>
      <c r="E199" s="54">
        <v>1</v>
      </c>
      <c r="F199" s="55">
        <v>10</v>
      </c>
      <c r="G199" s="56">
        <v>128270.23000000001</v>
      </c>
      <c r="H199" s="56">
        <v>0</v>
      </c>
      <c r="I199" s="56">
        <v>128270.23000000001</v>
      </c>
      <c r="J199" s="56">
        <v>0</v>
      </c>
      <c r="K199" s="56">
        <v>0</v>
      </c>
      <c r="L199" s="57">
        <v>0</v>
      </c>
      <c r="M199" s="73">
        <v>128270.23000000001</v>
      </c>
      <c r="N199" s="56">
        <v>128270.23000000001</v>
      </c>
      <c r="O199" s="56">
        <v>128176.14000000001</v>
      </c>
      <c r="P199" s="56">
        <v>0</v>
      </c>
      <c r="Q199" s="56">
        <v>0</v>
      </c>
      <c r="R199" s="74">
        <v>0</v>
      </c>
    </row>
    <row r="200" spans="1:18" s="2" customFormat="1" ht="25.15" customHeight="1" outlineLevel="2" x14ac:dyDescent="0.15">
      <c r="A200" s="1"/>
      <c r="B200" s="29" t="s">
        <v>212</v>
      </c>
      <c r="C200" s="30" t="s">
        <v>212</v>
      </c>
      <c r="D200" s="107" t="s">
        <v>213</v>
      </c>
      <c r="E200" s="54">
        <v>1</v>
      </c>
      <c r="F200" s="58">
        <v>15</v>
      </c>
      <c r="G200" s="59">
        <v>200000</v>
      </c>
      <c r="H200" s="60">
        <v>0</v>
      </c>
      <c r="I200" s="56">
        <v>200000</v>
      </c>
      <c r="J200" s="56">
        <v>0</v>
      </c>
      <c r="K200" s="56">
        <v>0</v>
      </c>
      <c r="L200" s="57">
        <v>0</v>
      </c>
      <c r="M200" s="73">
        <v>200000</v>
      </c>
      <c r="N200" s="56">
        <v>200000</v>
      </c>
      <c r="O200" s="56">
        <v>198869.2</v>
      </c>
      <c r="P200" s="56">
        <v>0</v>
      </c>
      <c r="Q200" s="56">
        <v>0</v>
      </c>
      <c r="R200" s="74">
        <v>0</v>
      </c>
    </row>
    <row r="201" spans="1:18" s="2" customFormat="1" ht="25.15" customHeight="1" outlineLevel="2" x14ac:dyDescent="0.15">
      <c r="A201" s="1"/>
      <c r="B201" s="29" t="s">
        <v>214</v>
      </c>
      <c r="C201" s="30" t="s">
        <v>214</v>
      </c>
      <c r="D201" s="107" t="s">
        <v>215</v>
      </c>
      <c r="E201" s="54">
        <v>1</v>
      </c>
      <c r="F201" s="58">
        <v>15</v>
      </c>
      <c r="G201" s="59">
        <v>50000</v>
      </c>
      <c r="H201" s="60">
        <v>0</v>
      </c>
      <c r="I201" s="56">
        <v>50000</v>
      </c>
      <c r="J201" s="56">
        <v>0</v>
      </c>
      <c r="K201" s="56">
        <v>0</v>
      </c>
      <c r="L201" s="57">
        <v>0</v>
      </c>
      <c r="M201" s="73">
        <v>50000</v>
      </c>
      <c r="N201" s="56">
        <v>50000</v>
      </c>
      <c r="O201" s="56">
        <v>50000</v>
      </c>
      <c r="P201" s="56">
        <v>0</v>
      </c>
      <c r="Q201" s="56">
        <v>0</v>
      </c>
      <c r="R201" s="74">
        <v>0</v>
      </c>
    </row>
    <row r="202" spans="1:18" s="2" customFormat="1" ht="25.15" customHeight="1" outlineLevel="2" x14ac:dyDescent="0.15">
      <c r="A202" s="1"/>
      <c r="B202" s="29" t="s">
        <v>38</v>
      </c>
      <c r="C202" s="30" t="s">
        <v>365</v>
      </c>
      <c r="D202" s="107" t="s">
        <v>366</v>
      </c>
      <c r="E202" s="54">
        <v>1</v>
      </c>
      <c r="F202" s="55">
        <v>10</v>
      </c>
      <c r="G202" s="56">
        <v>95799.49</v>
      </c>
      <c r="H202" s="56">
        <v>0</v>
      </c>
      <c r="I202" s="56">
        <v>95799.49</v>
      </c>
      <c r="J202" s="56">
        <v>0</v>
      </c>
      <c r="K202" s="56">
        <v>0</v>
      </c>
      <c r="L202" s="57">
        <v>0</v>
      </c>
      <c r="M202" s="73">
        <v>95799.49</v>
      </c>
      <c r="N202" s="56">
        <v>95799.49</v>
      </c>
      <c r="O202" s="56">
        <v>95799.47</v>
      </c>
      <c r="P202" s="56">
        <v>0</v>
      </c>
      <c r="Q202" s="56">
        <v>0</v>
      </c>
      <c r="R202" s="74">
        <v>0</v>
      </c>
    </row>
    <row r="203" spans="1:18" s="2" customFormat="1" ht="25.15" customHeight="1" outlineLevel="2" x14ac:dyDescent="0.15">
      <c r="A203" s="1"/>
      <c r="B203" s="29" t="s">
        <v>38</v>
      </c>
      <c r="C203" s="30" t="s">
        <v>465</v>
      </c>
      <c r="D203" s="107" t="s">
        <v>466</v>
      </c>
      <c r="E203" s="54">
        <v>1</v>
      </c>
      <c r="F203" s="55">
        <v>10</v>
      </c>
      <c r="G203" s="56">
        <v>137192.24</v>
      </c>
      <c r="H203" s="56">
        <v>0</v>
      </c>
      <c r="I203" s="56">
        <v>137192.24</v>
      </c>
      <c r="J203" s="56">
        <v>0</v>
      </c>
      <c r="K203" s="56">
        <v>0</v>
      </c>
      <c r="L203" s="57">
        <v>0</v>
      </c>
      <c r="M203" s="73">
        <v>137192.24</v>
      </c>
      <c r="N203" s="56">
        <v>137192.24</v>
      </c>
      <c r="O203" s="56">
        <v>137192.23000000001</v>
      </c>
      <c r="P203" s="56">
        <v>0</v>
      </c>
      <c r="Q203" s="56">
        <v>0</v>
      </c>
      <c r="R203" s="74">
        <v>0</v>
      </c>
    </row>
    <row r="204" spans="1:18" s="2" customFormat="1" ht="25.15" customHeight="1" outlineLevel="2" x14ac:dyDescent="0.15">
      <c r="A204" s="1"/>
      <c r="B204" s="29" t="s">
        <v>38</v>
      </c>
      <c r="C204" s="30" t="s">
        <v>523</v>
      </c>
      <c r="D204" s="107" t="s">
        <v>524</v>
      </c>
      <c r="E204" s="54">
        <v>1</v>
      </c>
      <c r="F204" s="55">
        <v>10</v>
      </c>
      <c r="G204" s="56">
        <v>252558.46</v>
      </c>
      <c r="H204" s="56">
        <v>0</v>
      </c>
      <c r="I204" s="56">
        <v>252558.46</v>
      </c>
      <c r="J204" s="56">
        <v>0</v>
      </c>
      <c r="K204" s="56">
        <v>0</v>
      </c>
      <c r="L204" s="57">
        <v>0</v>
      </c>
      <c r="M204" s="73">
        <v>252558.46</v>
      </c>
      <c r="N204" s="56">
        <v>252558.46</v>
      </c>
      <c r="O204" s="56">
        <v>252260.37</v>
      </c>
      <c r="P204" s="56">
        <v>0</v>
      </c>
      <c r="Q204" s="56">
        <v>0</v>
      </c>
      <c r="R204" s="74">
        <v>0</v>
      </c>
    </row>
    <row r="205" spans="1:18" s="2" customFormat="1" ht="25.15" customHeight="1" outlineLevel="2" x14ac:dyDescent="0.15">
      <c r="A205" s="1"/>
      <c r="B205" s="29" t="s">
        <v>39</v>
      </c>
      <c r="C205" s="30" t="s">
        <v>63</v>
      </c>
      <c r="D205" s="107" t="s">
        <v>64</v>
      </c>
      <c r="E205" s="54">
        <v>1</v>
      </c>
      <c r="F205" s="55">
        <v>10</v>
      </c>
      <c r="G205" s="56">
        <v>790084.96</v>
      </c>
      <c r="H205" s="56">
        <v>0</v>
      </c>
      <c r="I205" s="56">
        <v>790084.96</v>
      </c>
      <c r="J205" s="56">
        <v>0</v>
      </c>
      <c r="K205" s="56">
        <v>0</v>
      </c>
      <c r="L205" s="57">
        <v>0</v>
      </c>
      <c r="M205" s="73">
        <v>790084.96</v>
      </c>
      <c r="N205" s="56">
        <v>790084.96</v>
      </c>
      <c r="O205" s="56">
        <v>737807.16999999993</v>
      </c>
      <c r="P205" s="56">
        <v>0</v>
      </c>
      <c r="Q205" s="56">
        <v>0</v>
      </c>
      <c r="R205" s="74">
        <v>0</v>
      </c>
    </row>
    <row r="206" spans="1:18" s="2" customFormat="1" ht="25.15" customHeight="1" outlineLevel="2" x14ac:dyDescent="0.15">
      <c r="A206" s="1"/>
      <c r="B206" s="29" t="s">
        <v>39</v>
      </c>
      <c r="C206" s="30" t="s">
        <v>65</v>
      </c>
      <c r="D206" s="107" t="s">
        <v>66</v>
      </c>
      <c r="E206" s="54">
        <v>1</v>
      </c>
      <c r="F206" s="55">
        <v>10</v>
      </c>
      <c r="G206" s="56">
        <v>648634.44999999995</v>
      </c>
      <c r="H206" s="56">
        <v>0</v>
      </c>
      <c r="I206" s="56">
        <v>648634.44999999995</v>
      </c>
      <c r="J206" s="56">
        <v>0</v>
      </c>
      <c r="K206" s="56">
        <v>0</v>
      </c>
      <c r="L206" s="57">
        <v>0</v>
      </c>
      <c r="M206" s="73">
        <v>648634.44999999995</v>
      </c>
      <c r="N206" s="56">
        <v>648634.44999999995</v>
      </c>
      <c r="O206" s="56">
        <v>637831.73</v>
      </c>
      <c r="P206" s="56">
        <v>0</v>
      </c>
      <c r="Q206" s="56">
        <v>0</v>
      </c>
      <c r="R206" s="74">
        <v>0</v>
      </c>
    </row>
    <row r="207" spans="1:18" s="2" customFormat="1" ht="25.15" customHeight="1" outlineLevel="2" x14ac:dyDescent="0.15">
      <c r="A207" s="1"/>
      <c r="B207" s="29" t="s">
        <v>39</v>
      </c>
      <c r="C207" s="30" t="s">
        <v>467</v>
      </c>
      <c r="D207" s="107" t="s">
        <v>468</v>
      </c>
      <c r="E207" s="54">
        <v>1</v>
      </c>
      <c r="F207" s="55">
        <v>10</v>
      </c>
      <c r="G207" s="56">
        <v>222703.39</v>
      </c>
      <c r="H207" s="56">
        <v>0</v>
      </c>
      <c r="I207" s="56">
        <v>222703.39</v>
      </c>
      <c r="J207" s="56">
        <v>0</v>
      </c>
      <c r="K207" s="56">
        <v>0</v>
      </c>
      <c r="L207" s="57">
        <v>0</v>
      </c>
      <c r="M207" s="73">
        <v>222703.39</v>
      </c>
      <c r="N207" s="56">
        <v>222703.39</v>
      </c>
      <c r="O207" s="56">
        <v>222505.22</v>
      </c>
      <c r="P207" s="56">
        <v>0</v>
      </c>
      <c r="Q207" s="56">
        <v>0</v>
      </c>
      <c r="R207" s="74">
        <v>0</v>
      </c>
    </row>
    <row r="208" spans="1:18" s="2" customFormat="1" ht="25.15" customHeight="1" outlineLevel="2" x14ac:dyDescent="0.15">
      <c r="A208" s="1"/>
      <c r="B208" s="29" t="s">
        <v>39</v>
      </c>
      <c r="C208" s="30" t="s">
        <v>525</v>
      </c>
      <c r="D208" s="107" t="s">
        <v>526</v>
      </c>
      <c r="E208" s="54">
        <v>1</v>
      </c>
      <c r="F208" s="55">
        <v>10</v>
      </c>
      <c r="G208" s="56">
        <v>425367.27</v>
      </c>
      <c r="H208" s="56">
        <v>0</v>
      </c>
      <c r="I208" s="56">
        <v>425367.27</v>
      </c>
      <c r="J208" s="56">
        <v>0</v>
      </c>
      <c r="K208" s="56">
        <v>0</v>
      </c>
      <c r="L208" s="57">
        <v>0</v>
      </c>
      <c r="M208" s="73">
        <v>425367.27</v>
      </c>
      <c r="N208" s="56">
        <v>425367.27</v>
      </c>
      <c r="O208" s="56">
        <v>423974.55</v>
      </c>
      <c r="P208" s="56">
        <v>0</v>
      </c>
      <c r="Q208" s="56">
        <v>0</v>
      </c>
      <c r="R208" s="74">
        <v>0</v>
      </c>
    </row>
    <row r="209" spans="1:18" s="2" customFormat="1" ht="25.15" customHeight="1" outlineLevel="2" x14ac:dyDescent="0.15">
      <c r="A209" s="1"/>
      <c r="B209" s="29" t="s">
        <v>39</v>
      </c>
      <c r="C209" s="30" t="s">
        <v>527</v>
      </c>
      <c r="D209" s="107" t="s">
        <v>528</v>
      </c>
      <c r="E209" s="54">
        <v>1</v>
      </c>
      <c r="F209" s="55">
        <v>10</v>
      </c>
      <c r="G209" s="56">
        <v>93025.51</v>
      </c>
      <c r="H209" s="56">
        <v>0</v>
      </c>
      <c r="I209" s="56">
        <v>93025.51</v>
      </c>
      <c r="J209" s="56">
        <v>0</v>
      </c>
      <c r="K209" s="56">
        <v>0</v>
      </c>
      <c r="L209" s="57">
        <v>0</v>
      </c>
      <c r="M209" s="73">
        <v>93025.51</v>
      </c>
      <c r="N209" s="56">
        <v>93025.51</v>
      </c>
      <c r="O209" s="56">
        <v>92498.98</v>
      </c>
      <c r="P209" s="56">
        <v>0</v>
      </c>
      <c r="Q209" s="56">
        <v>0</v>
      </c>
      <c r="R209" s="74">
        <v>0</v>
      </c>
    </row>
    <row r="210" spans="1:18" s="14" customFormat="1" ht="25.15" customHeight="1" outlineLevel="1" x14ac:dyDescent="0.15">
      <c r="A210" s="23"/>
      <c r="B210" s="79"/>
      <c r="C210" s="80"/>
      <c r="D210" s="105" t="s">
        <v>604</v>
      </c>
      <c r="E210" s="86">
        <f>SUBTOTAL(9,E211:E221)</f>
        <v>11</v>
      </c>
      <c r="F210" s="81"/>
      <c r="G210" s="82">
        <f t="shared" ref="G210:R210" si="31">SUBTOTAL(9,G211:G221)</f>
        <v>1600000</v>
      </c>
      <c r="H210" s="82">
        <f t="shared" si="31"/>
        <v>0</v>
      </c>
      <c r="I210" s="82">
        <f t="shared" si="31"/>
        <v>1600000</v>
      </c>
      <c r="J210" s="82">
        <f t="shared" si="31"/>
        <v>0</v>
      </c>
      <c r="K210" s="82">
        <f t="shared" si="31"/>
        <v>0</v>
      </c>
      <c r="L210" s="83">
        <f t="shared" si="31"/>
        <v>0</v>
      </c>
      <c r="M210" s="84">
        <f t="shared" si="31"/>
        <v>1346991.4500000002</v>
      </c>
      <c r="N210" s="82">
        <f t="shared" si="31"/>
        <v>1346991.4500000002</v>
      </c>
      <c r="O210" s="82">
        <f t="shared" si="31"/>
        <v>1318522.1600000001</v>
      </c>
      <c r="P210" s="82">
        <f t="shared" si="31"/>
        <v>0</v>
      </c>
      <c r="Q210" s="82">
        <f t="shared" si="31"/>
        <v>0</v>
      </c>
      <c r="R210" s="85">
        <f t="shared" si="31"/>
        <v>0</v>
      </c>
    </row>
    <row r="211" spans="1:18" s="2" customFormat="1" ht="25.15" customHeight="1" outlineLevel="2" x14ac:dyDescent="0.15">
      <c r="A211" s="1"/>
      <c r="B211" s="29" t="s">
        <v>98</v>
      </c>
      <c r="C211" s="30" t="s">
        <v>98</v>
      </c>
      <c r="D211" s="107" t="s">
        <v>99</v>
      </c>
      <c r="E211" s="54">
        <v>1</v>
      </c>
      <c r="F211" s="55">
        <v>15</v>
      </c>
      <c r="G211" s="56">
        <v>400000</v>
      </c>
      <c r="H211" s="56">
        <v>0</v>
      </c>
      <c r="I211" s="56">
        <v>400000</v>
      </c>
      <c r="J211" s="56">
        <v>0</v>
      </c>
      <c r="K211" s="56">
        <v>0</v>
      </c>
      <c r="L211" s="57">
        <v>0</v>
      </c>
      <c r="M211" s="73">
        <v>400000</v>
      </c>
      <c r="N211" s="56">
        <v>400000</v>
      </c>
      <c r="O211" s="56">
        <v>398859.32</v>
      </c>
      <c r="P211" s="56">
        <v>0</v>
      </c>
      <c r="Q211" s="56">
        <v>0</v>
      </c>
      <c r="R211" s="74">
        <v>0</v>
      </c>
    </row>
    <row r="212" spans="1:18" s="2" customFormat="1" ht="25.15" customHeight="1" outlineLevel="2" x14ac:dyDescent="0.15">
      <c r="A212" s="1"/>
      <c r="B212" s="29" t="s">
        <v>216</v>
      </c>
      <c r="C212" s="30" t="s">
        <v>216</v>
      </c>
      <c r="D212" s="107" t="s">
        <v>217</v>
      </c>
      <c r="E212" s="54">
        <v>1</v>
      </c>
      <c r="F212" s="58">
        <v>20</v>
      </c>
      <c r="G212" s="59">
        <v>400000</v>
      </c>
      <c r="H212" s="60">
        <v>0</v>
      </c>
      <c r="I212" s="56">
        <v>400000</v>
      </c>
      <c r="J212" s="56">
        <v>0</v>
      </c>
      <c r="K212" s="56">
        <v>0</v>
      </c>
      <c r="L212" s="57">
        <v>0</v>
      </c>
      <c r="M212" s="73">
        <v>399896.82</v>
      </c>
      <c r="N212" s="56">
        <v>399896.82</v>
      </c>
      <c r="O212" s="56">
        <v>387488.85</v>
      </c>
      <c r="P212" s="56">
        <v>0</v>
      </c>
      <c r="Q212" s="56">
        <v>0</v>
      </c>
      <c r="R212" s="74">
        <v>0</v>
      </c>
    </row>
    <row r="213" spans="1:18" s="2" customFormat="1" ht="25.15" customHeight="1" outlineLevel="2" x14ac:dyDescent="0.15">
      <c r="A213" s="1"/>
      <c r="B213" s="29" t="s">
        <v>218</v>
      </c>
      <c r="C213" s="30" t="s">
        <v>218</v>
      </c>
      <c r="D213" s="107" t="s">
        <v>219</v>
      </c>
      <c r="E213" s="54">
        <v>1</v>
      </c>
      <c r="F213" s="58">
        <v>20</v>
      </c>
      <c r="G213" s="59">
        <v>200000</v>
      </c>
      <c r="H213" s="60">
        <v>0</v>
      </c>
      <c r="I213" s="56">
        <v>200000</v>
      </c>
      <c r="J213" s="56">
        <v>0</v>
      </c>
      <c r="K213" s="56">
        <v>0</v>
      </c>
      <c r="L213" s="57">
        <v>0</v>
      </c>
      <c r="M213" s="73">
        <v>199991.09</v>
      </c>
      <c r="N213" s="56">
        <v>199991.09</v>
      </c>
      <c r="O213" s="56">
        <v>195870.02</v>
      </c>
      <c r="P213" s="56">
        <v>0</v>
      </c>
      <c r="Q213" s="56">
        <v>0</v>
      </c>
      <c r="R213" s="74">
        <v>0</v>
      </c>
    </row>
    <row r="214" spans="1:18" s="2" customFormat="1" ht="25.15" customHeight="1" outlineLevel="2" x14ac:dyDescent="0.15">
      <c r="A214" s="1"/>
      <c r="B214" s="29" t="s">
        <v>220</v>
      </c>
      <c r="C214" s="30" t="s">
        <v>551</v>
      </c>
      <c r="D214" s="107" t="s">
        <v>552</v>
      </c>
      <c r="E214" s="54">
        <v>1</v>
      </c>
      <c r="F214" s="58">
        <v>15</v>
      </c>
      <c r="G214" s="59">
        <v>50000</v>
      </c>
      <c r="H214" s="60">
        <v>0</v>
      </c>
      <c r="I214" s="56">
        <v>50000</v>
      </c>
      <c r="J214" s="56">
        <v>0</v>
      </c>
      <c r="K214" s="56">
        <v>0</v>
      </c>
      <c r="L214" s="57">
        <v>0</v>
      </c>
      <c r="M214" s="73">
        <v>49959.27</v>
      </c>
      <c r="N214" s="56">
        <v>49959.27</v>
      </c>
      <c r="O214" s="56">
        <v>42976.95</v>
      </c>
      <c r="P214" s="56">
        <v>0</v>
      </c>
      <c r="Q214" s="56">
        <v>0</v>
      </c>
      <c r="R214" s="74">
        <v>0</v>
      </c>
    </row>
    <row r="215" spans="1:18" s="2" customFormat="1" ht="25.15" customHeight="1" outlineLevel="2" x14ac:dyDescent="0.15">
      <c r="A215" s="1"/>
      <c r="B215" s="29" t="s">
        <v>220</v>
      </c>
      <c r="C215" s="30" t="s">
        <v>553</v>
      </c>
      <c r="D215" s="107" t="s">
        <v>554</v>
      </c>
      <c r="E215" s="54">
        <v>1</v>
      </c>
      <c r="F215" s="58">
        <v>15</v>
      </c>
      <c r="G215" s="59">
        <v>50000</v>
      </c>
      <c r="H215" s="60">
        <v>0</v>
      </c>
      <c r="I215" s="56">
        <v>50000</v>
      </c>
      <c r="J215" s="56">
        <v>0</v>
      </c>
      <c r="K215" s="56">
        <v>0</v>
      </c>
      <c r="L215" s="57">
        <v>0</v>
      </c>
      <c r="M215" s="73">
        <v>49981.87</v>
      </c>
      <c r="N215" s="56">
        <v>49981.87</v>
      </c>
      <c r="O215" s="56">
        <v>47984.08</v>
      </c>
      <c r="P215" s="56">
        <v>0</v>
      </c>
      <c r="Q215" s="56">
        <v>0</v>
      </c>
      <c r="R215" s="74">
        <v>0</v>
      </c>
    </row>
    <row r="216" spans="1:18" s="2" customFormat="1" ht="25.15" customHeight="1" outlineLevel="2" x14ac:dyDescent="0.15">
      <c r="A216" s="1"/>
      <c r="B216" s="29" t="s">
        <v>220</v>
      </c>
      <c r="C216" s="30" t="s">
        <v>537</v>
      </c>
      <c r="D216" s="107" t="s">
        <v>538</v>
      </c>
      <c r="E216" s="54">
        <v>1</v>
      </c>
      <c r="F216" s="58">
        <v>15</v>
      </c>
      <c r="G216" s="59">
        <v>50000</v>
      </c>
      <c r="H216" s="60">
        <v>0</v>
      </c>
      <c r="I216" s="56">
        <v>50000</v>
      </c>
      <c r="J216" s="56">
        <v>0</v>
      </c>
      <c r="K216" s="56">
        <v>0</v>
      </c>
      <c r="L216" s="57">
        <v>0</v>
      </c>
      <c r="M216" s="73">
        <v>32984.39</v>
      </c>
      <c r="N216" s="56">
        <v>32984.39</v>
      </c>
      <c r="O216" s="56">
        <v>32866.28</v>
      </c>
      <c r="P216" s="56">
        <v>0</v>
      </c>
      <c r="Q216" s="56">
        <v>0</v>
      </c>
      <c r="R216" s="74">
        <v>0</v>
      </c>
    </row>
    <row r="217" spans="1:18" s="2" customFormat="1" ht="25.15" customHeight="1" outlineLevel="2" x14ac:dyDescent="0.15">
      <c r="A217" s="1"/>
      <c r="B217" s="29" t="s">
        <v>220</v>
      </c>
      <c r="C217" s="30" t="s">
        <v>493</v>
      </c>
      <c r="D217" s="107" t="s">
        <v>494</v>
      </c>
      <c r="E217" s="54">
        <v>1</v>
      </c>
      <c r="F217" s="58">
        <v>15</v>
      </c>
      <c r="G217" s="59">
        <v>75000</v>
      </c>
      <c r="H217" s="60">
        <v>0</v>
      </c>
      <c r="I217" s="56">
        <v>75000</v>
      </c>
      <c r="J217" s="56">
        <v>0</v>
      </c>
      <c r="K217" s="56">
        <v>0</v>
      </c>
      <c r="L217" s="57">
        <v>0</v>
      </c>
      <c r="M217" s="73">
        <v>62329.83</v>
      </c>
      <c r="N217" s="56">
        <v>62329.83</v>
      </c>
      <c r="O217" s="56">
        <v>62327.19</v>
      </c>
      <c r="P217" s="56">
        <v>0</v>
      </c>
      <c r="Q217" s="56">
        <v>0</v>
      </c>
      <c r="R217" s="74">
        <v>0</v>
      </c>
    </row>
    <row r="218" spans="1:18" s="2" customFormat="1" ht="25.15" customHeight="1" outlineLevel="2" x14ac:dyDescent="0.15">
      <c r="A218" s="1"/>
      <c r="B218" s="29" t="s">
        <v>220</v>
      </c>
      <c r="C218" s="30" t="s">
        <v>495</v>
      </c>
      <c r="D218" s="107" t="s">
        <v>496</v>
      </c>
      <c r="E218" s="54">
        <v>1</v>
      </c>
      <c r="F218" s="58">
        <v>15</v>
      </c>
      <c r="G218" s="59">
        <v>75000</v>
      </c>
      <c r="H218" s="60">
        <v>0</v>
      </c>
      <c r="I218" s="56">
        <v>75000</v>
      </c>
      <c r="J218" s="56">
        <v>0</v>
      </c>
      <c r="K218" s="56">
        <v>0</v>
      </c>
      <c r="L218" s="57">
        <v>0</v>
      </c>
      <c r="M218" s="73">
        <v>51855.35</v>
      </c>
      <c r="N218" s="56">
        <v>51855.35</v>
      </c>
      <c r="O218" s="56">
        <v>50157.86</v>
      </c>
      <c r="P218" s="56">
        <v>0</v>
      </c>
      <c r="Q218" s="56">
        <v>0</v>
      </c>
      <c r="R218" s="74">
        <v>0</v>
      </c>
    </row>
    <row r="219" spans="1:18" s="2" customFormat="1" ht="25.15" customHeight="1" outlineLevel="2" x14ac:dyDescent="0.15">
      <c r="A219" s="1"/>
      <c r="B219" s="29" t="s">
        <v>221</v>
      </c>
      <c r="C219" s="30" t="s">
        <v>221</v>
      </c>
      <c r="D219" s="107" t="s">
        <v>222</v>
      </c>
      <c r="E219" s="54">
        <v>1</v>
      </c>
      <c r="F219" s="58">
        <v>20</v>
      </c>
      <c r="G219" s="59">
        <v>100000</v>
      </c>
      <c r="H219" s="60">
        <v>0</v>
      </c>
      <c r="I219" s="56">
        <v>100000</v>
      </c>
      <c r="J219" s="56">
        <v>0</v>
      </c>
      <c r="K219" s="56">
        <v>0</v>
      </c>
      <c r="L219" s="57">
        <v>0</v>
      </c>
      <c r="M219" s="73">
        <v>0</v>
      </c>
      <c r="N219" s="56">
        <v>0</v>
      </c>
      <c r="O219" s="56">
        <v>0</v>
      </c>
      <c r="P219" s="56">
        <v>0</v>
      </c>
      <c r="Q219" s="56">
        <v>0</v>
      </c>
      <c r="R219" s="74">
        <v>0</v>
      </c>
    </row>
    <row r="220" spans="1:18" s="2" customFormat="1" ht="25.15" customHeight="1" outlineLevel="2" x14ac:dyDescent="0.15">
      <c r="A220" s="1"/>
      <c r="B220" s="29" t="s">
        <v>223</v>
      </c>
      <c r="C220" s="30" t="s">
        <v>223</v>
      </c>
      <c r="D220" s="107" t="s">
        <v>224</v>
      </c>
      <c r="E220" s="54">
        <v>1</v>
      </c>
      <c r="F220" s="58">
        <v>20</v>
      </c>
      <c r="G220" s="59">
        <v>100000</v>
      </c>
      <c r="H220" s="60">
        <v>0</v>
      </c>
      <c r="I220" s="56">
        <v>100000</v>
      </c>
      <c r="J220" s="56">
        <v>0</v>
      </c>
      <c r="K220" s="56">
        <v>0</v>
      </c>
      <c r="L220" s="57">
        <v>0</v>
      </c>
      <c r="M220" s="73">
        <v>0</v>
      </c>
      <c r="N220" s="56">
        <v>0</v>
      </c>
      <c r="O220" s="56">
        <v>0</v>
      </c>
      <c r="P220" s="56">
        <v>0</v>
      </c>
      <c r="Q220" s="56">
        <v>0</v>
      </c>
      <c r="R220" s="74">
        <v>0</v>
      </c>
    </row>
    <row r="221" spans="1:18" s="2" customFormat="1" ht="25.15" customHeight="1" outlineLevel="2" x14ac:dyDescent="0.15">
      <c r="A221" s="1"/>
      <c r="B221" s="29" t="s">
        <v>225</v>
      </c>
      <c r="C221" s="30" t="s">
        <v>225</v>
      </c>
      <c r="D221" s="107" t="s">
        <v>226</v>
      </c>
      <c r="E221" s="54">
        <v>1</v>
      </c>
      <c r="F221" s="58">
        <v>20</v>
      </c>
      <c r="G221" s="59">
        <v>100000</v>
      </c>
      <c r="H221" s="60">
        <v>0</v>
      </c>
      <c r="I221" s="56">
        <v>100000</v>
      </c>
      <c r="J221" s="56">
        <v>0</v>
      </c>
      <c r="K221" s="56">
        <v>0</v>
      </c>
      <c r="L221" s="57">
        <v>0</v>
      </c>
      <c r="M221" s="73">
        <v>99992.83</v>
      </c>
      <c r="N221" s="56">
        <v>99992.83</v>
      </c>
      <c r="O221" s="56">
        <v>99991.61</v>
      </c>
      <c r="P221" s="56">
        <v>0</v>
      </c>
      <c r="Q221" s="56">
        <v>0</v>
      </c>
      <c r="R221" s="74">
        <v>0</v>
      </c>
    </row>
    <row r="222" spans="1:18" s="14" customFormat="1" ht="25.15" customHeight="1" outlineLevel="1" x14ac:dyDescent="0.15">
      <c r="A222" s="23"/>
      <c r="B222" s="79"/>
      <c r="C222" s="80"/>
      <c r="D222" s="105" t="s">
        <v>605</v>
      </c>
      <c r="E222" s="86">
        <f>SUBTOTAL(9,E223:E234)</f>
        <v>12</v>
      </c>
      <c r="F222" s="81"/>
      <c r="G222" s="82">
        <f t="shared" ref="G222:R222" si="32">SUBTOTAL(9,G223:G234)</f>
        <v>1486985.7999999998</v>
      </c>
      <c r="H222" s="82">
        <f t="shared" si="32"/>
        <v>0</v>
      </c>
      <c r="I222" s="82">
        <f t="shared" si="32"/>
        <v>1486985.7999999998</v>
      </c>
      <c r="J222" s="82">
        <f t="shared" si="32"/>
        <v>0</v>
      </c>
      <c r="K222" s="82">
        <f t="shared" si="32"/>
        <v>0</v>
      </c>
      <c r="L222" s="83">
        <f t="shared" si="32"/>
        <v>0</v>
      </c>
      <c r="M222" s="84">
        <f t="shared" si="32"/>
        <v>1233682.8899999999</v>
      </c>
      <c r="N222" s="82">
        <f t="shared" si="32"/>
        <v>1233682.8899999999</v>
      </c>
      <c r="O222" s="82">
        <f t="shared" si="32"/>
        <v>1172098.2999999998</v>
      </c>
      <c r="P222" s="82">
        <f t="shared" si="32"/>
        <v>0</v>
      </c>
      <c r="Q222" s="82">
        <f t="shared" si="32"/>
        <v>0</v>
      </c>
      <c r="R222" s="85">
        <f t="shared" si="32"/>
        <v>0</v>
      </c>
    </row>
    <row r="223" spans="1:18" s="2" customFormat="1" ht="25.15" customHeight="1" outlineLevel="2" x14ac:dyDescent="0.15">
      <c r="A223" s="1"/>
      <c r="B223" s="29" t="s">
        <v>40</v>
      </c>
      <c r="C223" s="30" t="s">
        <v>469</v>
      </c>
      <c r="D223" s="107" t="s">
        <v>470</v>
      </c>
      <c r="E223" s="54">
        <v>1</v>
      </c>
      <c r="F223" s="55">
        <v>20</v>
      </c>
      <c r="G223" s="56">
        <v>103536.94</v>
      </c>
      <c r="H223" s="56">
        <v>0</v>
      </c>
      <c r="I223" s="56">
        <v>103536.94</v>
      </c>
      <c r="J223" s="56">
        <v>0</v>
      </c>
      <c r="K223" s="56">
        <v>0</v>
      </c>
      <c r="L223" s="57">
        <v>0</v>
      </c>
      <c r="M223" s="73">
        <v>103536.94</v>
      </c>
      <c r="N223" s="56">
        <v>103536.94</v>
      </c>
      <c r="O223" s="56">
        <v>94959.88</v>
      </c>
      <c r="P223" s="56">
        <v>0</v>
      </c>
      <c r="Q223" s="56">
        <v>0</v>
      </c>
      <c r="R223" s="74">
        <v>0</v>
      </c>
    </row>
    <row r="224" spans="1:18" s="2" customFormat="1" ht="25.15" customHeight="1" outlineLevel="2" x14ac:dyDescent="0.15">
      <c r="A224" s="1"/>
      <c r="B224" s="29" t="s">
        <v>227</v>
      </c>
      <c r="C224" s="30" t="s">
        <v>574</v>
      </c>
      <c r="D224" s="107" t="s">
        <v>575</v>
      </c>
      <c r="E224" s="54">
        <v>1</v>
      </c>
      <c r="F224" s="58">
        <v>25</v>
      </c>
      <c r="G224" s="59">
        <v>50000</v>
      </c>
      <c r="H224" s="60">
        <v>0</v>
      </c>
      <c r="I224" s="56">
        <v>50000</v>
      </c>
      <c r="J224" s="56">
        <v>0</v>
      </c>
      <c r="K224" s="56">
        <v>0</v>
      </c>
      <c r="L224" s="57">
        <v>0</v>
      </c>
      <c r="M224" s="73">
        <v>0</v>
      </c>
      <c r="N224" s="56">
        <v>0</v>
      </c>
      <c r="O224" s="56">
        <v>0</v>
      </c>
      <c r="P224" s="56">
        <v>0</v>
      </c>
      <c r="Q224" s="56">
        <v>0</v>
      </c>
      <c r="R224" s="74">
        <v>0</v>
      </c>
    </row>
    <row r="225" spans="1:18" s="2" customFormat="1" ht="25.15" customHeight="1" outlineLevel="2" x14ac:dyDescent="0.15">
      <c r="A225" s="1"/>
      <c r="B225" s="29" t="s">
        <v>227</v>
      </c>
      <c r="C225" s="30" t="s">
        <v>576</v>
      </c>
      <c r="D225" s="107" t="s">
        <v>577</v>
      </c>
      <c r="E225" s="54">
        <v>1</v>
      </c>
      <c r="F225" s="58">
        <v>25</v>
      </c>
      <c r="G225" s="59">
        <v>50000</v>
      </c>
      <c r="H225" s="60">
        <v>0</v>
      </c>
      <c r="I225" s="56">
        <v>50000</v>
      </c>
      <c r="J225" s="56">
        <v>0</v>
      </c>
      <c r="K225" s="56">
        <v>0</v>
      </c>
      <c r="L225" s="57">
        <v>0</v>
      </c>
      <c r="M225" s="73">
        <v>0</v>
      </c>
      <c r="N225" s="56">
        <v>0</v>
      </c>
      <c r="O225" s="56">
        <v>0</v>
      </c>
      <c r="P225" s="56">
        <v>0</v>
      </c>
      <c r="Q225" s="56">
        <v>0</v>
      </c>
      <c r="R225" s="74">
        <v>0</v>
      </c>
    </row>
    <row r="226" spans="1:18" s="2" customFormat="1" ht="25.15" customHeight="1" outlineLevel="2" x14ac:dyDescent="0.15">
      <c r="A226" s="1"/>
      <c r="B226" s="29" t="s">
        <v>227</v>
      </c>
      <c r="C226" s="30" t="s">
        <v>583</v>
      </c>
      <c r="D226" s="107" t="s">
        <v>578</v>
      </c>
      <c r="E226" s="54">
        <v>1</v>
      </c>
      <c r="F226" s="58">
        <v>25</v>
      </c>
      <c r="G226" s="59">
        <v>40000</v>
      </c>
      <c r="H226" s="60">
        <v>0</v>
      </c>
      <c r="I226" s="56">
        <v>40000</v>
      </c>
      <c r="J226" s="56">
        <v>0</v>
      </c>
      <c r="K226" s="56">
        <v>0</v>
      </c>
      <c r="L226" s="57">
        <v>0</v>
      </c>
      <c r="M226" s="73">
        <v>0</v>
      </c>
      <c r="N226" s="56">
        <v>0</v>
      </c>
      <c r="O226" s="56">
        <v>0</v>
      </c>
      <c r="P226" s="56">
        <v>0</v>
      </c>
      <c r="Q226" s="56">
        <v>0</v>
      </c>
      <c r="R226" s="74">
        <v>0</v>
      </c>
    </row>
    <row r="227" spans="1:18" s="2" customFormat="1" ht="25.15" customHeight="1" outlineLevel="2" x14ac:dyDescent="0.15">
      <c r="A227" s="1"/>
      <c r="B227" s="29" t="s">
        <v>227</v>
      </c>
      <c r="C227" s="30" t="s">
        <v>584</v>
      </c>
      <c r="D227" s="107" t="s">
        <v>579</v>
      </c>
      <c r="E227" s="54">
        <v>1</v>
      </c>
      <c r="F227" s="58">
        <v>25</v>
      </c>
      <c r="G227" s="59">
        <v>60000</v>
      </c>
      <c r="H227" s="60">
        <v>0</v>
      </c>
      <c r="I227" s="56">
        <v>60000</v>
      </c>
      <c r="J227" s="56">
        <v>0</v>
      </c>
      <c r="K227" s="56">
        <v>0</v>
      </c>
      <c r="L227" s="57">
        <v>0</v>
      </c>
      <c r="M227" s="73">
        <v>0</v>
      </c>
      <c r="N227" s="56">
        <v>0</v>
      </c>
      <c r="O227" s="56">
        <v>0</v>
      </c>
      <c r="P227" s="56">
        <v>0</v>
      </c>
      <c r="Q227" s="56">
        <v>0</v>
      </c>
      <c r="R227" s="74">
        <v>0</v>
      </c>
    </row>
    <row r="228" spans="1:18" s="2" customFormat="1" ht="25.15" customHeight="1" outlineLevel="2" x14ac:dyDescent="0.15">
      <c r="A228" s="1"/>
      <c r="B228" s="29" t="s">
        <v>227</v>
      </c>
      <c r="C228" s="30" t="s">
        <v>565</v>
      </c>
      <c r="D228" s="107" t="s">
        <v>566</v>
      </c>
      <c r="E228" s="54">
        <v>1</v>
      </c>
      <c r="F228" s="58">
        <v>25</v>
      </c>
      <c r="G228" s="59">
        <v>80000</v>
      </c>
      <c r="H228" s="60">
        <v>0</v>
      </c>
      <c r="I228" s="56">
        <v>80000</v>
      </c>
      <c r="J228" s="56">
        <v>0</v>
      </c>
      <c r="K228" s="56">
        <v>0</v>
      </c>
      <c r="L228" s="57">
        <v>0</v>
      </c>
      <c r="M228" s="73">
        <v>51706.82</v>
      </c>
      <c r="N228" s="56">
        <v>51706.82</v>
      </c>
      <c r="O228" s="56">
        <v>47433.89</v>
      </c>
      <c r="P228" s="56">
        <v>0</v>
      </c>
      <c r="Q228" s="56">
        <v>0</v>
      </c>
      <c r="R228" s="74">
        <v>0</v>
      </c>
    </row>
    <row r="229" spans="1:18" s="2" customFormat="1" ht="25.15" customHeight="1" outlineLevel="2" x14ac:dyDescent="0.15">
      <c r="A229" s="1"/>
      <c r="B229" s="29" t="s">
        <v>227</v>
      </c>
      <c r="C229" s="30" t="s">
        <v>471</v>
      </c>
      <c r="D229" s="107" t="s">
        <v>472</v>
      </c>
      <c r="E229" s="54">
        <v>1</v>
      </c>
      <c r="F229" s="58">
        <v>25</v>
      </c>
      <c r="G229" s="59">
        <v>30000</v>
      </c>
      <c r="H229" s="60">
        <v>0</v>
      </c>
      <c r="I229" s="56">
        <v>30000</v>
      </c>
      <c r="J229" s="56">
        <v>0</v>
      </c>
      <c r="K229" s="56">
        <v>0</v>
      </c>
      <c r="L229" s="57">
        <v>0</v>
      </c>
      <c r="M229" s="73">
        <v>4990.2700000000004</v>
      </c>
      <c r="N229" s="56">
        <v>4990.2700000000004</v>
      </c>
      <c r="O229" s="56">
        <v>4990.2700000000004</v>
      </c>
      <c r="P229" s="56">
        <v>0</v>
      </c>
      <c r="Q229" s="56">
        <v>0</v>
      </c>
      <c r="R229" s="74">
        <v>0</v>
      </c>
    </row>
    <row r="230" spans="1:18" s="2" customFormat="1" ht="25.15" customHeight="1" outlineLevel="2" x14ac:dyDescent="0.15">
      <c r="A230" s="1"/>
      <c r="B230" s="29" t="s">
        <v>228</v>
      </c>
      <c r="C230" s="30" t="s">
        <v>228</v>
      </c>
      <c r="D230" s="107" t="s">
        <v>229</v>
      </c>
      <c r="E230" s="54">
        <v>1</v>
      </c>
      <c r="F230" s="58">
        <v>24</v>
      </c>
      <c r="G230" s="59">
        <v>569492.51</v>
      </c>
      <c r="H230" s="60">
        <v>0</v>
      </c>
      <c r="I230" s="56">
        <v>569492.51</v>
      </c>
      <c r="J230" s="56">
        <v>0</v>
      </c>
      <c r="K230" s="56">
        <v>0</v>
      </c>
      <c r="L230" s="57">
        <v>0</v>
      </c>
      <c r="M230" s="73">
        <v>569492.51</v>
      </c>
      <c r="N230" s="56">
        <v>569492.51</v>
      </c>
      <c r="O230" s="56">
        <v>557701.01</v>
      </c>
      <c r="P230" s="56">
        <v>0</v>
      </c>
      <c r="Q230" s="56">
        <v>0</v>
      </c>
      <c r="R230" s="74">
        <v>0</v>
      </c>
    </row>
    <row r="231" spans="1:18" s="2" customFormat="1" ht="25.15" customHeight="1" outlineLevel="2" x14ac:dyDescent="0.15">
      <c r="A231" s="1"/>
      <c r="B231" s="29" t="s">
        <v>230</v>
      </c>
      <c r="C231" s="30" t="s">
        <v>230</v>
      </c>
      <c r="D231" s="107" t="s">
        <v>231</v>
      </c>
      <c r="E231" s="54">
        <v>1</v>
      </c>
      <c r="F231" s="58">
        <v>25</v>
      </c>
      <c r="G231" s="59">
        <v>120000</v>
      </c>
      <c r="H231" s="60">
        <v>0</v>
      </c>
      <c r="I231" s="56">
        <v>120000</v>
      </c>
      <c r="J231" s="56">
        <v>0</v>
      </c>
      <c r="K231" s="56">
        <v>0</v>
      </c>
      <c r="L231" s="57">
        <v>0</v>
      </c>
      <c r="M231" s="73">
        <v>120000</v>
      </c>
      <c r="N231" s="56">
        <v>120000</v>
      </c>
      <c r="O231" s="56">
        <v>107759.18</v>
      </c>
      <c r="P231" s="56">
        <v>0</v>
      </c>
      <c r="Q231" s="56">
        <v>0</v>
      </c>
      <c r="R231" s="74">
        <v>0</v>
      </c>
    </row>
    <row r="232" spans="1:18" s="2" customFormat="1" ht="25.15" customHeight="1" outlineLevel="2" x14ac:dyDescent="0.15">
      <c r="A232" s="1"/>
      <c r="B232" s="29" t="s">
        <v>41</v>
      </c>
      <c r="C232" s="30" t="s">
        <v>473</v>
      </c>
      <c r="D232" s="107" t="s">
        <v>474</v>
      </c>
      <c r="E232" s="54">
        <v>1</v>
      </c>
      <c r="F232" s="55">
        <v>25</v>
      </c>
      <c r="G232" s="56">
        <v>125527.97</v>
      </c>
      <c r="H232" s="56">
        <v>0</v>
      </c>
      <c r="I232" s="56">
        <v>125527.97</v>
      </c>
      <c r="J232" s="56">
        <v>0</v>
      </c>
      <c r="K232" s="56">
        <v>0</v>
      </c>
      <c r="L232" s="57">
        <v>0</v>
      </c>
      <c r="M232" s="73">
        <v>125527.97</v>
      </c>
      <c r="N232" s="56">
        <v>125527.97</v>
      </c>
      <c r="O232" s="56">
        <v>103702.44</v>
      </c>
      <c r="P232" s="56">
        <v>0</v>
      </c>
      <c r="Q232" s="56">
        <v>0</v>
      </c>
      <c r="R232" s="74">
        <v>0</v>
      </c>
    </row>
    <row r="233" spans="1:18" s="2" customFormat="1" ht="25.15" customHeight="1" outlineLevel="2" x14ac:dyDescent="0.15">
      <c r="A233" s="1"/>
      <c r="B233" s="29" t="s">
        <v>42</v>
      </c>
      <c r="C233" s="30" t="s">
        <v>475</v>
      </c>
      <c r="D233" s="107" t="s">
        <v>476</v>
      </c>
      <c r="E233" s="54">
        <v>1</v>
      </c>
      <c r="F233" s="55">
        <v>20</v>
      </c>
      <c r="G233" s="56">
        <v>118688.95</v>
      </c>
      <c r="H233" s="56">
        <v>0</v>
      </c>
      <c r="I233" s="56">
        <v>118688.95</v>
      </c>
      <c r="J233" s="56">
        <v>0</v>
      </c>
      <c r="K233" s="56">
        <v>0</v>
      </c>
      <c r="L233" s="57">
        <v>0</v>
      </c>
      <c r="M233" s="73">
        <v>118688.95</v>
      </c>
      <c r="N233" s="56">
        <v>118688.95</v>
      </c>
      <c r="O233" s="56">
        <v>116151.24</v>
      </c>
      <c r="P233" s="56">
        <v>0</v>
      </c>
      <c r="Q233" s="56">
        <v>0</v>
      </c>
      <c r="R233" s="74">
        <v>0</v>
      </c>
    </row>
    <row r="234" spans="1:18" s="2" customFormat="1" ht="25.15" customHeight="1" outlineLevel="2" x14ac:dyDescent="0.15">
      <c r="A234" s="1"/>
      <c r="B234" s="29" t="s">
        <v>367</v>
      </c>
      <c r="C234" s="30" t="s">
        <v>367</v>
      </c>
      <c r="D234" s="107" t="s">
        <v>368</v>
      </c>
      <c r="E234" s="54">
        <v>1</v>
      </c>
      <c r="F234" s="55">
        <v>25</v>
      </c>
      <c r="G234" s="56">
        <v>139739.43</v>
      </c>
      <c r="H234" s="56">
        <v>0</v>
      </c>
      <c r="I234" s="56">
        <v>139739.43</v>
      </c>
      <c r="J234" s="56">
        <v>0</v>
      </c>
      <c r="K234" s="56">
        <v>0</v>
      </c>
      <c r="L234" s="57">
        <v>0</v>
      </c>
      <c r="M234" s="73">
        <v>139739.43</v>
      </c>
      <c r="N234" s="56">
        <v>139739.43</v>
      </c>
      <c r="O234" s="56">
        <v>139400.39000000001</v>
      </c>
      <c r="P234" s="56">
        <v>0</v>
      </c>
      <c r="Q234" s="56">
        <v>0</v>
      </c>
      <c r="R234" s="74">
        <v>0</v>
      </c>
    </row>
    <row r="235" spans="1:18" s="14" customFormat="1" ht="25.15" customHeight="1" outlineLevel="1" x14ac:dyDescent="0.15">
      <c r="A235" s="23"/>
      <c r="B235" s="79"/>
      <c r="C235" s="80"/>
      <c r="D235" s="105" t="s">
        <v>606</v>
      </c>
      <c r="E235" s="86">
        <f>SUBTOTAL(9,E236:E246)</f>
        <v>11</v>
      </c>
      <c r="F235" s="81"/>
      <c r="G235" s="82">
        <f t="shared" ref="G235:R235" si="33">SUBTOTAL(9,G236:G246)</f>
        <v>2088095.5200000003</v>
      </c>
      <c r="H235" s="82">
        <f t="shared" si="33"/>
        <v>0</v>
      </c>
      <c r="I235" s="82">
        <f t="shared" si="33"/>
        <v>2088095.5200000003</v>
      </c>
      <c r="J235" s="82">
        <f t="shared" si="33"/>
        <v>0</v>
      </c>
      <c r="K235" s="82">
        <f t="shared" si="33"/>
        <v>0</v>
      </c>
      <c r="L235" s="83">
        <f t="shared" si="33"/>
        <v>0</v>
      </c>
      <c r="M235" s="84">
        <f t="shared" si="33"/>
        <v>2076807.4099999997</v>
      </c>
      <c r="N235" s="82">
        <f t="shared" si="33"/>
        <v>2076807.4099999997</v>
      </c>
      <c r="O235" s="82">
        <f t="shared" si="33"/>
        <v>2026315.7399999998</v>
      </c>
      <c r="P235" s="82">
        <f t="shared" si="33"/>
        <v>0</v>
      </c>
      <c r="Q235" s="82">
        <f t="shared" si="33"/>
        <v>0</v>
      </c>
      <c r="R235" s="85">
        <f t="shared" si="33"/>
        <v>0</v>
      </c>
    </row>
    <row r="236" spans="1:18" s="2" customFormat="1" ht="25.15" customHeight="1" outlineLevel="2" x14ac:dyDescent="0.15">
      <c r="A236" s="1"/>
      <c r="B236" s="29" t="s">
        <v>43</v>
      </c>
      <c r="C236" s="30" t="s">
        <v>100</v>
      </c>
      <c r="D236" s="107" t="s">
        <v>101</v>
      </c>
      <c r="E236" s="54">
        <v>1</v>
      </c>
      <c r="F236" s="55">
        <v>6</v>
      </c>
      <c r="G236" s="56">
        <v>129137.99</v>
      </c>
      <c r="H236" s="56">
        <v>0</v>
      </c>
      <c r="I236" s="56">
        <v>129137.99</v>
      </c>
      <c r="J236" s="56">
        <v>0</v>
      </c>
      <c r="K236" s="56">
        <v>0</v>
      </c>
      <c r="L236" s="57">
        <v>0</v>
      </c>
      <c r="M236" s="73">
        <v>129137.99</v>
      </c>
      <c r="N236" s="56">
        <v>129137.99</v>
      </c>
      <c r="O236" s="56">
        <v>129128.81</v>
      </c>
      <c r="P236" s="56">
        <v>0</v>
      </c>
      <c r="Q236" s="56">
        <v>0</v>
      </c>
      <c r="R236" s="74">
        <v>0</v>
      </c>
    </row>
    <row r="237" spans="1:18" s="2" customFormat="1" ht="25.15" customHeight="1" outlineLevel="2" x14ac:dyDescent="0.15">
      <c r="A237" s="1"/>
      <c r="B237" s="29" t="s">
        <v>43</v>
      </c>
      <c r="C237" s="30" t="s">
        <v>102</v>
      </c>
      <c r="D237" s="107" t="s">
        <v>103</v>
      </c>
      <c r="E237" s="54">
        <v>1</v>
      </c>
      <c r="F237" s="55">
        <v>6</v>
      </c>
      <c r="G237" s="56">
        <v>86409.67</v>
      </c>
      <c r="H237" s="56">
        <v>0</v>
      </c>
      <c r="I237" s="56">
        <v>86409.67</v>
      </c>
      <c r="J237" s="56">
        <v>0</v>
      </c>
      <c r="K237" s="56">
        <v>0</v>
      </c>
      <c r="L237" s="57">
        <v>0</v>
      </c>
      <c r="M237" s="73">
        <v>86409.67</v>
      </c>
      <c r="N237" s="56">
        <v>86409.67</v>
      </c>
      <c r="O237" s="56">
        <v>86387.86</v>
      </c>
      <c r="P237" s="56">
        <v>0</v>
      </c>
      <c r="Q237" s="56">
        <v>0</v>
      </c>
      <c r="R237" s="74">
        <v>0</v>
      </c>
    </row>
    <row r="238" spans="1:18" s="2" customFormat="1" ht="25.15" customHeight="1" outlineLevel="2" x14ac:dyDescent="0.15">
      <c r="A238" s="1"/>
      <c r="B238" s="29" t="s">
        <v>232</v>
      </c>
      <c r="C238" s="30" t="s">
        <v>232</v>
      </c>
      <c r="D238" s="107" t="s">
        <v>233</v>
      </c>
      <c r="E238" s="54">
        <v>1</v>
      </c>
      <c r="F238" s="58">
        <v>6</v>
      </c>
      <c r="G238" s="59">
        <v>400000</v>
      </c>
      <c r="H238" s="60">
        <v>0</v>
      </c>
      <c r="I238" s="56">
        <v>400000</v>
      </c>
      <c r="J238" s="56">
        <v>0</v>
      </c>
      <c r="K238" s="56">
        <v>0</v>
      </c>
      <c r="L238" s="57">
        <v>0</v>
      </c>
      <c r="M238" s="73">
        <v>398842.48</v>
      </c>
      <c r="N238" s="56">
        <v>398842.48</v>
      </c>
      <c r="O238" s="56">
        <v>397635.31</v>
      </c>
      <c r="P238" s="56">
        <v>0</v>
      </c>
      <c r="Q238" s="56">
        <v>0</v>
      </c>
      <c r="R238" s="74">
        <v>0</v>
      </c>
    </row>
    <row r="239" spans="1:18" s="2" customFormat="1" ht="25.15" customHeight="1" outlineLevel="2" x14ac:dyDescent="0.15">
      <c r="A239" s="1"/>
      <c r="B239" s="29" t="s">
        <v>234</v>
      </c>
      <c r="C239" s="30" t="s">
        <v>234</v>
      </c>
      <c r="D239" s="107" t="s">
        <v>235</v>
      </c>
      <c r="E239" s="54">
        <v>1</v>
      </c>
      <c r="F239" s="58">
        <v>6</v>
      </c>
      <c r="G239" s="59">
        <v>430000</v>
      </c>
      <c r="H239" s="60">
        <v>0</v>
      </c>
      <c r="I239" s="56">
        <v>430000</v>
      </c>
      <c r="J239" s="56">
        <v>0</v>
      </c>
      <c r="K239" s="56">
        <v>0</v>
      </c>
      <c r="L239" s="57">
        <v>0</v>
      </c>
      <c r="M239" s="73">
        <v>429279.98</v>
      </c>
      <c r="N239" s="56">
        <v>429279.98</v>
      </c>
      <c r="O239" s="56">
        <v>397494.2</v>
      </c>
      <c r="P239" s="56">
        <v>0</v>
      </c>
      <c r="Q239" s="56">
        <v>0</v>
      </c>
      <c r="R239" s="74">
        <v>0</v>
      </c>
    </row>
    <row r="240" spans="1:18" s="2" customFormat="1" ht="25.15" customHeight="1" outlineLevel="2" x14ac:dyDescent="0.15">
      <c r="A240" s="1"/>
      <c r="B240" s="29" t="s">
        <v>236</v>
      </c>
      <c r="C240" s="30" t="s">
        <v>236</v>
      </c>
      <c r="D240" s="107" t="s">
        <v>237</v>
      </c>
      <c r="E240" s="54">
        <v>1</v>
      </c>
      <c r="F240" s="58">
        <v>6</v>
      </c>
      <c r="G240" s="59">
        <v>150000</v>
      </c>
      <c r="H240" s="60">
        <v>0</v>
      </c>
      <c r="I240" s="56">
        <v>150000</v>
      </c>
      <c r="J240" s="56">
        <v>0</v>
      </c>
      <c r="K240" s="56">
        <v>0</v>
      </c>
      <c r="L240" s="57">
        <v>0</v>
      </c>
      <c r="M240" s="73">
        <v>149158.49</v>
      </c>
      <c r="N240" s="56">
        <v>149158.49</v>
      </c>
      <c r="O240" s="56">
        <v>145804.41</v>
      </c>
      <c r="P240" s="56">
        <v>0</v>
      </c>
      <c r="Q240" s="56">
        <v>0</v>
      </c>
      <c r="R240" s="74">
        <v>0</v>
      </c>
    </row>
    <row r="241" spans="1:18" s="2" customFormat="1" ht="25.15" customHeight="1" outlineLevel="2" x14ac:dyDescent="0.15">
      <c r="A241" s="1"/>
      <c r="B241" s="29" t="s">
        <v>238</v>
      </c>
      <c r="C241" s="30" t="s">
        <v>238</v>
      </c>
      <c r="D241" s="107" t="s">
        <v>239</v>
      </c>
      <c r="E241" s="54">
        <v>1</v>
      </c>
      <c r="F241" s="58">
        <v>6</v>
      </c>
      <c r="G241" s="59">
        <v>180000</v>
      </c>
      <c r="H241" s="60">
        <v>0</v>
      </c>
      <c r="I241" s="56">
        <v>180000</v>
      </c>
      <c r="J241" s="56">
        <v>0</v>
      </c>
      <c r="K241" s="56">
        <v>0</v>
      </c>
      <c r="L241" s="57">
        <v>0</v>
      </c>
      <c r="M241" s="73">
        <v>178563.76</v>
      </c>
      <c r="N241" s="56">
        <v>178563.76</v>
      </c>
      <c r="O241" s="56">
        <v>173348.89</v>
      </c>
      <c r="P241" s="56">
        <v>0</v>
      </c>
      <c r="Q241" s="56">
        <v>0</v>
      </c>
      <c r="R241" s="74">
        <v>0</v>
      </c>
    </row>
    <row r="242" spans="1:18" s="2" customFormat="1" ht="25.15" customHeight="1" outlineLevel="2" x14ac:dyDescent="0.15">
      <c r="A242" s="1"/>
      <c r="B242" s="29" t="s">
        <v>240</v>
      </c>
      <c r="C242" s="30" t="s">
        <v>240</v>
      </c>
      <c r="D242" s="107" t="s">
        <v>241</v>
      </c>
      <c r="E242" s="54">
        <v>1</v>
      </c>
      <c r="F242" s="58">
        <v>6</v>
      </c>
      <c r="G242" s="59">
        <v>250000</v>
      </c>
      <c r="H242" s="60">
        <v>0</v>
      </c>
      <c r="I242" s="56">
        <v>250000</v>
      </c>
      <c r="J242" s="56">
        <v>0</v>
      </c>
      <c r="K242" s="56">
        <v>0</v>
      </c>
      <c r="L242" s="57">
        <v>0</v>
      </c>
      <c r="M242" s="73">
        <v>245249.9</v>
      </c>
      <c r="N242" s="56">
        <v>245249.9</v>
      </c>
      <c r="O242" s="56">
        <v>245165.54</v>
      </c>
      <c r="P242" s="56">
        <v>0</v>
      </c>
      <c r="Q242" s="56">
        <v>0</v>
      </c>
      <c r="R242" s="74">
        <v>0</v>
      </c>
    </row>
    <row r="243" spans="1:18" s="2" customFormat="1" ht="25.15" customHeight="1" outlineLevel="2" x14ac:dyDescent="0.15">
      <c r="A243" s="1"/>
      <c r="B243" s="29" t="s">
        <v>242</v>
      </c>
      <c r="C243" s="30" t="s">
        <v>242</v>
      </c>
      <c r="D243" s="107" t="s">
        <v>243</v>
      </c>
      <c r="E243" s="54">
        <v>1</v>
      </c>
      <c r="F243" s="58">
        <v>6</v>
      </c>
      <c r="G243" s="59">
        <v>130000</v>
      </c>
      <c r="H243" s="60">
        <v>0</v>
      </c>
      <c r="I243" s="56">
        <v>130000</v>
      </c>
      <c r="J243" s="56">
        <v>0</v>
      </c>
      <c r="K243" s="56">
        <v>0</v>
      </c>
      <c r="L243" s="57">
        <v>0</v>
      </c>
      <c r="M243" s="73">
        <v>128668.62</v>
      </c>
      <c r="N243" s="56">
        <v>128668.62</v>
      </c>
      <c r="O243" s="56">
        <v>125723.24</v>
      </c>
      <c r="P243" s="56">
        <v>0</v>
      </c>
      <c r="Q243" s="56">
        <v>0</v>
      </c>
      <c r="R243" s="74">
        <v>0</v>
      </c>
    </row>
    <row r="244" spans="1:18" s="2" customFormat="1" ht="25.15" customHeight="1" outlineLevel="2" x14ac:dyDescent="0.15">
      <c r="A244" s="1"/>
      <c r="B244" s="29" t="s">
        <v>244</v>
      </c>
      <c r="C244" s="30" t="s">
        <v>244</v>
      </c>
      <c r="D244" s="107" t="s">
        <v>245</v>
      </c>
      <c r="E244" s="54">
        <v>1</v>
      </c>
      <c r="F244" s="58">
        <v>6</v>
      </c>
      <c r="G244" s="59">
        <v>100000</v>
      </c>
      <c r="H244" s="60">
        <v>0</v>
      </c>
      <c r="I244" s="56">
        <v>100000</v>
      </c>
      <c r="J244" s="56">
        <v>0</v>
      </c>
      <c r="K244" s="56">
        <v>0</v>
      </c>
      <c r="L244" s="57">
        <v>0</v>
      </c>
      <c r="M244" s="73">
        <v>99775.95</v>
      </c>
      <c r="N244" s="56">
        <v>99775.95</v>
      </c>
      <c r="O244" s="56">
        <v>96847.66</v>
      </c>
      <c r="P244" s="56">
        <v>0</v>
      </c>
      <c r="Q244" s="56">
        <v>0</v>
      </c>
      <c r="R244" s="74">
        <v>0</v>
      </c>
    </row>
    <row r="245" spans="1:18" s="2" customFormat="1" ht="25.15" customHeight="1" outlineLevel="2" x14ac:dyDescent="0.15">
      <c r="A245" s="1"/>
      <c r="B245" s="29" t="s">
        <v>246</v>
      </c>
      <c r="C245" s="30" t="s">
        <v>246</v>
      </c>
      <c r="D245" s="107" t="s">
        <v>247</v>
      </c>
      <c r="E245" s="54">
        <v>1</v>
      </c>
      <c r="F245" s="58">
        <v>6</v>
      </c>
      <c r="G245" s="59">
        <v>150000</v>
      </c>
      <c r="H245" s="60">
        <v>0</v>
      </c>
      <c r="I245" s="56">
        <v>150000</v>
      </c>
      <c r="J245" s="56">
        <v>0</v>
      </c>
      <c r="K245" s="56">
        <v>0</v>
      </c>
      <c r="L245" s="57">
        <v>0</v>
      </c>
      <c r="M245" s="73">
        <v>149172.71</v>
      </c>
      <c r="N245" s="56">
        <v>149172.71</v>
      </c>
      <c r="O245" s="56">
        <v>146240.85999999999</v>
      </c>
      <c r="P245" s="56">
        <v>0</v>
      </c>
      <c r="Q245" s="56">
        <v>0</v>
      </c>
      <c r="R245" s="74">
        <v>0</v>
      </c>
    </row>
    <row r="246" spans="1:18" s="2" customFormat="1" ht="25.15" customHeight="1" outlineLevel="2" x14ac:dyDescent="0.15">
      <c r="A246" s="1"/>
      <c r="B246" s="29" t="s">
        <v>44</v>
      </c>
      <c r="C246" s="30" t="s">
        <v>86</v>
      </c>
      <c r="D246" s="107" t="s">
        <v>87</v>
      </c>
      <c r="E246" s="54">
        <v>1</v>
      </c>
      <c r="F246" s="55">
        <v>6</v>
      </c>
      <c r="G246" s="56">
        <v>82547.86</v>
      </c>
      <c r="H246" s="56">
        <v>0</v>
      </c>
      <c r="I246" s="56">
        <v>82547.86</v>
      </c>
      <c r="J246" s="56">
        <v>0</v>
      </c>
      <c r="K246" s="56">
        <v>0</v>
      </c>
      <c r="L246" s="57">
        <v>0</v>
      </c>
      <c r="M246" s="73">
        <v>82547.86</v>
      </c>
      <c r="N246" s="56">
        <v>82547.86</v>
      </c>
      <c r="O246" s="56">
        <v>82538.960000000006</v>
      </c>
      <c r="P246" s="56">
        <v>0</v>
      </c>
      <c r="Q246" s="56">
        <v>0</v>
      </c>
      <c r="R246" s="74">
        <v>0</v>
      </c>
    </row>
    <row r="247" spans="1:18" s="14" customFormat="1" ht="25.15" customHeight="1" outlineLevel="1" x14ac:dyDescent="0.15">
      <c r="A247" s="23"/>
      <c r="B247" s="79"/>
      <c r="C247" s="80"/>
      <c r="D247" s="105" t="s">
        <v>607</v>
      </c>
      <c r="E247" s="86">
        <f>SUBTOTAL(9,E248:E259)</f>
        <v>12</v>
      </c>
      <c r="F247" s="81"/>
      <c r="G247" s="82">
        <f t="shared" ref="G247:R247" si="34">SUBTOTAL(9,G248:G259)</f>
        <v>1853097.5899999999</v>
      </c>
      <c r="H247" s="82">
        <f t="shared" si="34"/>
        <v>0</v>
      </c>
      <c r="I247" s="82">
        <f t="shared" si="34"/>
        <v>1853097.59</v>
      </c>
      <c r="J247" s="82">
        <f t="shared" si="34"/>
        <v>0</v>
      </c>
      <c r="K247" s="82">
        <f t="shared" si="34"/>
        <v>0</v>
      </c>
      <c r="L247" s="83">
        <f t="shared" si="34"/>
        <v>0</v>
      </c>
      <c r="M247" s="84">
        <f t="shared" si="34"/>
        <v>1849542.2</v>
      </c>
      <c r="N247" s="82">
        <f t="shared" si="34"/>
        <v>1849542.2</v>
      </c>
      <c r="O247" s="82">
        <f t="shared" si="34"/>
        <v>1846227.8699999996</v>
      </c>
      <c r="P247" s="82">
        <f t="shared" si="34"/>
        <v>0</v>
      </c>
      <c r="Q247" s="82">
        <f t="shared" si="34"/>
        <v>0</v>
      </c>
      <c r="R247" s="85">
        <f t="shared" si="34"/>
        <v>0</v>
      </c>
    </row>
    <row r="248" spans="1:18" s="2" customFormat="1" ht="25.15" customHeight="1" outlineLevel="2" x14ac:dyDescent="0.15">
      <c r="A248" s="1"/>
      <c r="B248" s="29" t="s">
        <v>104</v>
      </c>
      <c r="C248" s="30" t="s">
        <v>104</v>
      </c>
      <c r="D248" s="107" t="s">
        <v>105</v>
      </c>
      <c r="E248" s="54">
        <v>1</v>
      </c>
      <c r="F248" s="55">
        <v>10</v>
      </c>
      <c r="G248" s="56">
        <v>199534.53</v>
      </c>
      <c r="H248" s="56">
        <v>0</v>
      </c>
      <c r="I248" s="56">
        <v>199534.53</v>
      </c>
      <c r="J248" s="56">
        <v>0</v>
      </c>
      <c r="K248" s="56">
        <v>0</v>
      </c>
      <c r="L248" s="57">
        <v>0</v>
      </c>
      <c r="M248" s="73">
        <v>199534.53</v>
      </c>
      <c r="N248" s="56">
        <v>199534.53</v>
      </c>
      <c r="O248" s="56">
        <v>199117.99</v>
      </c>
      <c r="P248" s="56">
        <v>0</v>
      </c>
      <c r="Q248" s="56">
        <v>0</v>
      </c>
      <c r="R248" s="74">
        <v>0</v>
      </c>
    </row>
    <row r="249" spans="1:18" s="2" customFormat="1" ht="25.15" customHeight="1" outlineLevel="2" x14ac:dyDescent="0.15">
      <c r="A249" s="1"/>
      <c r="B249" s="29" t="s">
        <v>67</v>
      </c>
      <c r="C249" s="30" t="s">
        <v>67</v>
      </c>
      <c r="D249" s="107" t="s">
        <v>68</v>
      </c>
      <c r="E249" s="54">
        <v>1</v>
      </c>
      <c r="F249" s="55">
        <v>10</v>
      </c>
      <c r="G249" s="56">
        <v>120650.3</v>
      </c>
      <c r="H249" s="56">
        <v>0</v>
      </c>
      <c r="I249" s="56">
        <v>120650.3</v>
      </c>
      <c r="J249" s="56">
        <v>0</v>
      </c>
      <c r="K249" s="56">
        <v>0</v>
      </c>
      <c r="L249" s="57">
        <v>0</v>
      </c>
      <c r="M249" s="73">
        <v>120650.3</v>
      </c>
      <c r="N249" s="56">
        <v>120650.3</v>
      </c>
      <c r="O249" s="56">
        <v>120446.85</v>
      </c>
      <c r="P249" s="56">
        <v>0</v>
      </c>
      <c r="Q249" s="56">
        <v>0</v>
      </c>
      <c r="R249" s="74">
        <v>0</v>
      </c>
    </row>
    <row r="250" spans="1:18" s="2" customFormat="1" ht="25.15" customHeight="1" outlineLevel="2" x14ac:dyDescent="0.15">
      <c r="A250" s="1"/>
      <c r="B250" s="29" t="s">
        <v>248</v>
      </c>
      <c r="C250" s="30" t="s">
        <v>248</v>
      </c>
      <c r="D250" s="107" t="s">
        <v>249</v>
      </c>
      <c r="E250" s="54">
        <v>1</v>
      </c>
      <c r="F250" s="58">
        <v>20</v>
      </c>
      <c r="G250" s="59">
        <v>108748.45</v>
      </c>
      <c r="H250" s="60">
        <v>-7475.5</v>
      </c>
      <c r="I250" s="56">
        <v>101272.95</v>
      </c>
      <c r="J250" s="56">
        <v>0</v>
      </c>
      <c r="K250" s="56">
        <v>0</v>
      </c>
      <c r="L250" s="57">
        <v>0</v>
      </c>
      <c r="M250" s="73">
        <v>101253.27</v>
      </c>
      <c r="N250" s="56">
        <v>101253.27</v>
      </c>
      <c r="O250" s="56">
        <v>101253.27</v>
      </c>
      <c r="P250" s="56">
        <v>0</v>
      </c>
      <c r="Q250" s="56">
        <v>0</v>
      </c>
      <c r="R250" s="74">
        <v>0</v>
      </c>
    </row>
    <row r="251" spans="1:18" s="2" customFormat="1" ht="25.15" customHeight="1" outlineLevel="2" x14ac:dyDescent="0.15">
      <c r="A251" s="1"/>
      <c r="B251" s="29" t="s">
        <v>250</v>
      </c>
      <c r="C251" s="30" t="s">
        <v>250</v>
      </c>
      <c r="D251" s="107" t="s">
        <v>251</v>
      </c>
      <c r="E251" s="54">
        <v>1</v>
      </c>
      <c r="F251" s="58">
        <v>20</v>
      </c>
      <c r="G251" s="59">
        <v>79342.06</v>
      </c>
      <c r="H251" s="60">
        <v>15009.59</v>
      </c>
      <c r="I251" s="56">
        <v>94351.65</v>
      </c>
      <c r="J251" s="56">
        <v>0</v>
      </c>
      <c r="K251" s="56">
        <v>0</v>
      </c>
      <c r="L251" s="57">
        <v>0</v>
      </c>
      <c r="M251" s="73">
        <v>93890.92</v>
      </c>
      <c r="N251" s="56">
        <v>93890.92</v>
      </c>
      <c r="O251" s="56">
        <v>93886.61</v>
      </c>
      <c r="P251" s="56">
        <v>0</v>
      </c>
      <c r="Q251" s="56">
        <v>0</v>
      </c>
      <c r="R251" s="74">
        <v>0</v>
      </c>
    </row>
    <row r="252" spans="1:18" s="2" customFormat="1" ht="25.15" customHeight="1" outlineLevel="2" x14ac:dyDescent="0.15">
      <c r="A252" s="1"/>
      <c r="B252" s="29" t="s">
        <v>252</v>
      </c>
      <c r="C252" s="30" t="s">
        <v>252</v>
      </c>
      <c r="D252" s="107" t="s">
        <v>253</v>
      </c>
      <c r="E252" s="54">
        <v>1</v>
      </c>
      <c r="F252" s="58">
        <v>20</v>
      </c>
      <c r="G252" s="59">
        <v>162955.26</v>
      </c>
      <c r="H252" s="60">
        <v>-2457.56</v>
      </c>
      <c r="I252" s="56">
        <v>160497.70000000001</v>
      </c>
      <c r="J252" s="56">
        <v>0</v>
      </c>
      <c r="K252" s="56">
        <v>0</v>
      </c>
      <c r="L252" s="57">
        <v>0</v>
      </c>
      <c r="M252" s="73">
        <v>160045.25</v>
      </c>
      <c r="N252" s="56">
        <v>160045.25</v>
      </c>
      <c r="O252" s="56">
        <v>160045.25</v>
      </c>
      <c r="P252" s="56">
        <v>0</v>
      </c>
      <c r="Q252" s="56">
        <v>0</v>
      </c>
      <c r="R252" s="74">
        <v>0</v>
      </c>
    </row>
    <row r="253" spans="1:18" s="2" customFormat="1" ht="25.15" customHeight="1" outlineLevel="2" x14ac:dyDescent="0.15">
      <c r="A253" s="1"/>
      <c r="B253" s="29" t="s">
        <v>254</v>
      </c>
      <c r="C253" s="30" t="s">
        <v>254</v>
      </c>
      <c r="D253" s="107" t="s">
        <v>255</v>
      </c>
      <c r="E253" s="54">
        <v>1</v>
      </c>
      <c r="F253" s="58">
        <v>20</v>
      </c>
      <c r="G253" s="59">
        <v>232513.23</v>
      </c>
      <c r="H253" s="60">
        <v>5073.62</v>
      </c>
      <c r="I253" s="56">
        <v>237586.85</v>
      </c>
      <c r="J253" s="56">
        <v>0</v>
      </c>
      <c r="K253" s="56">
        <v>0</v>
      </c>
      <c r="L253" s="57">
        <v>0</v>
      </c>
      <c r="M253" s="73">
        <v>237543.24</v>
      </c>
      <c r="N253" s="56">
        <v>237543.24</v>
      </c>
      <c r="O253" s="56">
        <v>237543.24</v>
      </c>
      <c r="P253" s="56">
        <v>0</v>
      </c>
      <c r="Q253" s="56">
        <v>0</v>
      </c>
      <c r="R253" s="74">
        <v>0</v>
      </c>
    </row>
    <row r="254" spans="1:18" s="2" customFormat="1" ht="25.15" customHeight="1" outlineLevel="2" x14ac:dyDescent="0.15">
      <c r="A254" s="1"/>
      <c r="B254" s="29" t="s">
        <v>256</v>
      </c>
      <c r="C254" s="30" t="s">
        <v>256</v>
      </c>
      <c r="D254" s="107" t="s">
        <v>257</v>
      </c>
      <c r="E254" s="54">
        <v>1</v>
      </c>
      <c r="F254" s="58">
        <v>20</v>
      </c>
      <c r="G254" s="59">
        <v>197939.43</v>
      </c>
      <c r="H254" s="60">
        <v>-333.79</v>
      </c>
      <c r="I254" s="56">
        <v>197605.64</v>
      </c>
      <c r="J254" s="56">
        <v>0</v>
      </c>
      <c r="K254" s="56">
        <v>0</v>
      </c>
      <c r="L254" s="57">
        <v>0</v>
      </c>
      <c r="M254" s="73">
        <v>197559.47</v>
      </c>
      <c r="N254" s="56">
        <v>197559.47</v>
      </c>
      <c r="O254" s="56">
        <v>197559.46</v>
      </c>
      <c r="P254" s="56">
        <v>0</v>
      </c>
      <c r="Q254" s="56">
        <v>0</v>
      </c>
      <c r="R254" s="74">
        <v>0</v>
      </c>
    </row>
    <row r="255" spans="1:18" s="2" customFormat="1" ht="25.15" customHeight="1" outlineLevel="2" x14ac:dyDescent="0.15">
      <c r="A255" s="1"/>
      <c r="B255" s="29" t="s">
        <v>258</v>
      </c>
      <c r="C255" s="30" t="s">
        <v>258</v>
      </c>
      <c r="D255" s="107" t="s">
        <v>259</v>
      </c>
      <c r="E255" s="54">
        <v>1</v>
      </c>
      <c r="F255" s="58">
        <v>20</v>
      </c>
      <c r="G255" s="59">
        <v>105852.06</v>
      </c>
      <c r="H255" s="60">
        <v>-3523.47</v>
      </c>
      <c r="I255" s="56">
        <v>102328.59</v>
      </c>
      <c r="J255" s="56">
        <v>0</v>
      </c>
      <c r="K255" s="56">
        <v>0</v>
      </c>
      <c r="L255" s="57">
        <v>0</v>
      </c>
      <c r="M255" s="73">
        <v>102080.51</v>
      </c>
      <c r="N255" s="56">
        <v>102080.51</v>
      </c>
      <c r="O255" s="56">
        <v>102080.51</v>
      </c>
      <c r="P255" s="56">
        <v>0</v>
      </c>
      <c r="Q255" s="56">
        <v>0</v>
      </c>
      <c r="R255" s="74">
        <v>0</v>
      </c>
    </row>
    <row r="256" spans="1:18" s="2" customFormat="1" ht="25.15" customHeight="1" outlineLevel="2" x14ac:dyDescent="0.15">
      <c r="A256" s="1"/>
      <c r="B256" s="29" t="s">
        <v>260</v>
      </c>
      <c r="C256" s="30" t="s">
        <v>260</v>
      </c>
      <c r="D256" s="107" t="s">
        <v>261</v>
      </c>
      <c r="E256" s="54">
        <v>1</v>
      </c>
      <c r="F256" s="58">
        <v>20</v>
      </c>
      <c r="G256" s="59">
        <v>187167.18</v>
      </c>
      <c r="H256" s="60">
        <v>-21585.72</v>
      </c>
      <c r="I256" s="56">
        <v>165581.46</v>
      </c>
      <c r="J256" s="56">
        <v>0</v>
      </c>
      <c r="K256" s="56">
        <v>0</v>
      </c>
      <c r="L256" s="57">
        <v>0</v>
      </c>
      <c r="M256" s="73">
        <v>165548.93</v>
      </c>
      <c r="N256" s="56">
        <v>165548.93</v>
      </c>
      <c r="O256" s="56">
        <v>164811.12</v>
      </c>
      <c r="P256" s="56">
        <v>0</v>
      </c>
      <c r="Q256" s="56">
        <v>0</v>
      </c>
      <c r="R256" s="74">
        <v>0</v>
      </c>
    </row>
    <row r="257" spans="1:18" s="2" customFormat="1" ht="25.15" customHeight="1" outlineLevel="2" x14ac:dyDescent="0.15">
      <c r="A257" s="1"/>
      <c r="B257" s="29" t="s">
        <v>262</v>
      </c>
      <c r="C257" s="30" t="s">
        <v>262</v>
      </c>
      <c r="D257" s="107" t="s">
        <v>263</v>
      </c>
      <c r="E257" s="54">
        <v>1</v>
      </c>
      <c r="F257" s="58">
        <v>20</v>
      </c>
      <c r="G257" s="59">
        <v>220509.86</v>
      </c>
      <c r="H257" s="60">
        <v>-11722.99</v>
      </c>
      <c r="I257" s="56">
        <v>208786.87</v>
      </c>
      <c r="J257" s="56">
        <v>0</v>
      </c>
      <c r="K257" s="56">
        <v>0</v>
      </c>
      <c r="L257" s="57">
        <v>0</v>
      </c>
      <c r="M257" s="73">
        <v>208769.5</v>
      </c>
      <c r="N257" s="56">
        <v>208769.5</v>
      </c>
      <c r="O257" s="56">
        <v>207888.96</v>
      </c>
      <c r="P257" s="56">
        <v>0</v>
      </c>
      <c r="Q257" s="56">
        <v>0</v>
      </c>
      <c r="R257" s="74">
        <v>0</v>
      </c>
    </row>
    <row r="258" spans="1:18" s="2" customFormat="1" ht="25.15" customHeight="1" outlineLevel="2" x14ac:dyDescent="0.15">
      <c r="A258" s="1"/>
      <c r="B258" s="29" t="s">
        <v>264</v>
      </c>
      <c r="C258" s="30" t="s">
        <v>264</v>
      </c>
      <c r="D258" s="107" t="s">
        <v>265</v>
      </c>
      <c r="E258" s="54">
        <v>1</v>
      </c>
      <c r="F258" s="58">
        <v>20</v>
      </c>
      <c r="G258" s="59">
        <v>166648</v>
      </c>
      <c r="H258" s="60">
        <v>30145.35</v>
      </c>
      <c r="I258" s="56">
        <v>196793.35</v>
      </c>
      <c r="J258" s="56">
        <v>0</v>
      </c>
      <c r="K258" s="56">
        <v>0</v>
      </c>
      <c r="L258" s="57">
        <v>0</v>
      </c>
      <c r="M258" s="73">
        <v>194793.35</v>
      </c>
      <c r="N258" s="56">
        <v>194793.35</v>
      </c>
      <c r="O258" s="56">
        <v>194595.41</v>
      </c>
      <c r="P258" s="56">
        <v>0</v>
      </c>
      <c r="Q258" s="56">
        <v>0</v>
      </c>
      <c r="R258" s="74">
        <v>0</v>
      </c>
    </row>
    <row r="259" spans="1:18" s="2" customFormat="1" ht="25.15" customHeight="1" outlineLevel="2" x14ac:dyDescent="0.15">
      <c r="A259" s="1"/>
      <c r="B259" s="29" t="s">
        <v>266</v>
      </c>
      <c r="C259" s="30" t="s">
        <v>266</v>
      </c>
      <c r="D259" s="107" t="s">
        <v>267</v>
      </c>
      <c r="E259" s="54">
        <v>1</v>
      </c>
      <c r="F259" s="58">
        <v>20</v>
      </c>
      <c r="G259" s="59">
        <v>71237.23</v>
      </c>
      <c r="H259" s="60">
        <v>-3129.53</v>
      </c>
      <c r="I259" s="56">
        <v>68107.7</v>
      </c>
      <c r="J259" s="56">
        <v>0</v>
      </c>
      <c r="K259" s="56">
        <v>0</v>
      </c>
      <c r="L259" s="57">
        <v>0</v>
      </c>
      <c r="M259" s="73">
        <v>67872.929999999993</v>
      </c>
      <c r="N259" s="56">
        <v>67872.929999999993</v>
      </c>
      <c r="O259" s="56">
        <v>66999.199999999997</v>
      </c>
      <c r="P259" s="56">
        <v>0</v>
      </c>
      <c r="Q259" s="56">
        <v>0</v>
      </c>
      <c r="R259" s="74">
        <v>0</v>
      </c>
    </row>
    <row r="260" spans="1:18" s="14" customFormat="1" ht="25.15" customHeight="1" outlineLevel="1" x14ac:dyDescent="0.15">
      <c r="A260" s="23"/>
      <c r="B260" s="79"/>
      <c r="C260" s="80"/>
      <c r="D260" s="105" t="s">
        <v>608</v>
      </c>
      <c r="E260" s="86">
        <f>SUBTOTAL(9,E261:E272)</f>
        <v>12</v>
      </c>
      <c r="F260" s="81"/>
      <c r="G260" s="82">
        <f t="shared" ref="G260:R260" si="35">SUBTOTAL(9,G261:G272)</f>
        <v>1088127.6199999999</v>
      </c>
      <c r="H260" s="82">
        <f t="shared" si="35"/>
        <v>0</v>
      </c>
      <c r="I260" s="82">
        <f t="shared" si="35"/>
        <v>1088127.6199999999</v>
      </c>
      <c r="J260" s="82">
        <f t="shared" si="35"/>
        <v>0</v>
      </c>
      <c r="K260" s="82">
        <f t="shared" si="35"/>
        <v>0</v>
      </c>
      <c r="L260" s="83">
        <f t="shared" si="35"/>
        <v>0</v>
      </c>
      <c r="M260" s="84">
        <f t="shared" si="35"/>
        <v>1083529.3500000001</v>
      </c>
      <c r="N260" s="82">
        <f t="shared" si="35"/>
        <v>1083529.3500000001</v>
      </c>
      <c r="O260" s="82">
        <f t="shared" si="35"/>
        <v>1051181.73</v>
      </c>
      <c r="P260" s="82">
        <f t="shared" si="35"/>
        <v>0</v>
      </c>
      <c r="Q260" s="82">
        <f t="shared" si="35"/>
        <v>0</v>
      </c>
      <c r="R260" s="85">
        <f t="shared" si="35"/>
        <v>0</v>
      </c>
    </row>
    <row r="261" spans="1:18" s="2" customFormat="1" ht="25.15" customHeight="1" outlineLevel="2" x14ac:dyDescent="0.15">
      <c r="A261" s="1"/>
      <c r="B261" s="29" t="s">
        <v>45</v>
      </c>
      <c r="C261" s="30" t="s">
        <v>477</v>
      </c>
      <c r="D261" s="107" t="s">
        <v>478</v>
      </c>
      <c r="E261" s="54">
        <v>1</v>
      </c>
      <c r="F261" s="55">
        <v>7</v>
      </c>
      <c r="G261" s="56">
        <v>80778.22</v>
      </c>
      <c r="H261" s="56">
        <v>0</v>
      </c>
      <c r="I261" s="56">
        <v>80778.22</v>
      </c>
      <c r="J261" s="56">
        <v>0</v>
      </c>
      <c r="K261" s="56">
        <v>0</v>
      </c>
      <c r="L261" s="57">
        <v>0</v>
      </c>
      <c r="M261" s="73">
        <v>80778.22</v>
      </c>
      <c r="N261" s="56">
        <v>80778.22</v>
      </c>
      <c r="O261" s="56">
        <v>78066.710000000006</v>
      </c>
      <c r="P261" s="56">
        <v>0</v>
      </c>
      <c r="Q261" s="56">
        <v>0</v>
      </c>
      <c r="R261" s="74">
        <v>0</v>
      </c>
    </row>
    <row r="262" spans="1:18" s="2" customFormat="1" ht="25.15" customHeight="1" outlineLevel="2" x14ac:dyDescent="0.15">
      <c r="A262" s="1"/>
      <c r="B262" s="29" t="s">
        <v>268</v>
      </c>
      <c r="C262" s="30" t="s">
        <v>369</v>
      </c>
      <c r="D262" s="107" t="s">
        <v>370</v>
      </c>
      <c r="E262" s="54">
        <v>1</v>
      </c>
      <c r="F262" s="58">
        <v>7</v>
      </c>
      <c r="G262" s="59">
        <v>50000</v>
      </c>
      <c r="H262" s="60">
        <v>-1605.57</v>
      </c>
      <c r="I262" s="56">
        <v>48394.43</v>
      </c>
      <c r="J262" s="56">
        <v>0</v>
      </c>
      <c r="K262" s="56">
        <v>0</v>
      </c>
      <c r="L262" s="57">
        <v>0</v>
      </c>
      <c r="M262" s="73">
        <v>48394.43</v>
      </c>
      <c r="N262" s="56">
        <v>48394.43</v>
      </c>
      <c r="O262" s="56">
        <v>46638.6</v>
      </c>
      <c r="P262" s="56">
        <v>0</v>
      </c>
      <c r="Q262" s="56">
        <v>0</v>
      </c>
      <c r="R262" s="74">
        <v>0</v>
      </c>
    </row>
    <row r="263" spans="1:18" s="2" customFormat="1" ht="25.15" customHeight="1" outlineLevel="2" x14ac:dyDescent="0.15">
      <c r="A263" s="1"/>
      <c r="B263" s="29" t="s">
        <v>268</v>
      </c>
      <c r="C263" s="30" t="s">
        <v>479</v>
      </c>
      <c r="D263" s="107" t="s">
        <v>480</v>
      </c>
      <c r="E263" s="54">
        <v>1</v>
      </c>
      <c r="F263" s="58">
        <v>10</v>
      </c>
      <c r="G263" s="59">
        <v>50000</v>
      </c>
      <c r="H263" s="60">
        <v>-714.23</v>
      </c>
      <c r="I263" s="56">
        <v>49285.77</v>
      </c>
      <c r="J263" s="56">
        <v>0</v>
      </c>
      <c r="K263" s="56">
        <v>0</v>
      </c>
      <c r="L263" s="57">
        <v>0</v>
      </c>
      <c r="M263" s="73">
        <v>49285.77</v>
      </c>
      <c r="N263" s="56">
        <v>49285.77</v>
      </c>
      <c r="O263" s="56">
        <v>49190.79</v>
      </c>
      <c r="P263" s="56">
        <v>0</v>
      </c>
      <c r="Q263" s="56">
        <v>0</v>
      </c>
      <c r="R263" s="74">
        <v>0</v>
      </c>
    </row>
    <row r="264" spans="1:18" s="2" customFormat="1" ht="25.15" customHeight="1" outlineLevel="2" x14ac:dyDescent="0.15">
      <c r="A264" s="1"/>
      <c r="B264" s="29" t="s">
        <v>268</v>
      </c>
      <c r="C264" s="30" t="s">
        <v>371</v>
      </c>
      <c r="D264" s="107" t="s">
        <v>372</v>
      </c>
      <c r="E264" s="54">
        <v>1</v>
      </c>
      <c r="F264" s="58">
        <v>10</v>
      </c>
      <c r="G264" s="59">
        <v>15000</v>
      </c>
      <c r="H264" s="60">
        <v>-7.43</v>
      </c>
      <c r="I264" s="56">
        <v>14992.57</v>
      </c>
      <c r="J264" s="56">
        <v>0</v>
      </c>
      <c r="K264" s="56">
        <v>0</v>
      </c>
      <c r="L264" s="57">
        <v>0</v>
      </c>
      <c r="M264" s="73">
        <v>14992.57</v>
      </c>
      <c r="N264" s="56">
        <v>14992.57</v>
      </c>
      <c r="O264" s="56">
        <v>14851.75</v>
      </c>
      <c r="P264" s="56">
        <v>0</v>
      </c>
      <c r="Q264" s="56">
        <v>0</v>
      </c>
      <c r="R264" s="74">
        <v>0</v>
      </c>
    </row>
    <row r="265" spans="1:18" s="2" customFormat="1" ht="25.15" customHeight="1" outlineLevel="2" x14ac:dyDescent="0.15">
      <c r="A265" s="1"/>
      <c r="B265" s="29" t="s">
        <v>268</v>
      </c>
      <c r="C265" s="30" t="s">
        <v>373</v>
      </c>
      <c r="D265" s="107" t="s">
        <v>374</v>
      </c>
      <c r="E265" s="54">
        <v>1</v>
      </c>
      <c r="F265" s="58">
        <v>10</v>
      </c>
      <c r="G265" s="59">
        <v>15000</v>
      </c>
      <c r="H265" s="60">
        <v>-46.21</v>
      </c>
      <c r="I265" s="56">
        <v>14953.79</v>
      </c>
      <c r="J265" s="56">
        <v>0</v>
      </c>
      <c r="K265" s="56">
        <v>0</v>
      </c>
      <c r="L265" s="57">
        <v>0</v>
      </c>
      <c r="M265" s="73">
        <v>14953.79</v>
      </c>
      <c r="N265" s="56">
        <v>14953.79</v>
      </c>
      <c r="O265" s="56">
        <v>13957.47</v>
      </c>
      <c r="P265" s="56">
        <v>0</v>
      </c>
      <c r="Q265" s="56">
        <v>0</v>
      </c>
      <c r="R265" s="74">
        <v>0</v>
      </c>
    </row>
    <row r="266" spans="1:18" s="2" customFormat="1" ht="25.15" customHeight="1" outlineLevel="2" x14ac:dyDescent="0.15">
      <c r="A266" s="1"/>
      <c r="B266" s="29" t="s">
        <v>268</v>
      </c>
      <c r="C266" s="30" t="s">
        <v>563</v>
      </c>
      <c r="D266" s="107" t="s">
        <v>564</v>
      </c>
      <c r="E266" s="54">
        <v>1</v>
      </c>
      <c r="F266" s="58">
        <v>10</v>
      </c>
      <c r="G266" s="59">
        <v>15000</v>
      </c>
      <c r="H266" s="60">
        <v>-16.420000000000002</v>
      </c>
      <c r="I266" s="56">
        <v>14983.58</v>
      </c>
      <c r="J266" s="56">
        <v>0</v>
      </c>
      <c r="K266" s="56">
        <v>0</v>
      </c>
      <c r="L266" s="57">
        <v>0</v>
      </c>
      <c r="M266" s="73">
        <v>14983.58</v>
      </c>
      <c r="N266" s="56">
        <v>14983.58</v>
      </c>
      <c r="O266" s="56">
        <v>14979.2</v>
      </c>
      <c r="P266" s="56">
        <v>0</v>
      </c>
      <c r="Q266" s="56">
        <v>0</v>
      </c>
      <c r="R266" s="74">
        <v>0</v>
      </c>
    </row>
    <row r="267" spans="1:18" s="2" customFormat="1" ht="25.15" customHeight="1" outlineLevel="2" x14ac:dyDescent="0.15">
      <c r="A267" s="1"/>
      <c r="B267" s="29" t="s">
        <v>269</v>
      </c>
      <c r="C267" s="30" t="s">
        <v>269</v>
      </c>
      <c r="D267" s="107" t="s">
        <v>270</v>
      </c>
      <c r="E267" s="54">
        <v>1</v>
      </c>
      <c r="F267" s="58">
        <v>10</v>
      </c>
      <c r="G267" s="59">
        <v>100000</v>
      </c>
      <c r="H267" s="60">
        <v>33943.21</v>
      </c>
      <c r="I267" s="56">
        <v>133943.21</v>
      </c>
      <c r="J267" s="56">
        <v>0</v>
      </c>
      <c r="K267" s="56">
        <v>0</v>
      </c>
      <c r="L267" s="57">
        <v>0</v>
      </c>
      <c r="M267" s="73">
        <v>133929.93</v>
      </c>
      <c r="N267" s="56">
        <v>133929.93</v>
      </c>
      <c r="O267" s="56">
        <v>133929.93</v>
      </c>
      <c r="P267" s="56">
        <v>0</v>
      </c>
      <c r="Q267" s="56">
        <v>0</v>
      </c>
      <c r="R267" s="74">
        <v>0</v>
      </c>
    </row>
    <row r="268" spans="1:18" s="2" customFormat="1" ht="25.15" customHeight="1" outlineLevel="2" x14ac:dyDescent="0.15">
      <c r="A268" s="1"/>
      <c r="B268" s="29" t="s">
        <v>271</v>
      </c>
      <c r="C268" s="30" t="s">
        <v>271</v>
      </c>
      <c r="D268" s="107" t="s">
        <v>272</v>
      </c>
      <c r="E268" s="54">
        <v>1</v>
      </c>
      <c r="F268" s="58">
        <v>10</v>
      </c>
      <c r="G268" s="59">
        <v>100000</v>
      </c>
      <c r="H268" s="60">
        <v>-16797.05</v>
      </c>
      <c r="I268" s="56">
        <v>83202.95</v>
      </c>
      <c r="J268" s="56">
        <v>0</v>
      </c>
      <c r="K268" s="56">
        <v>0</v>
      </c>
      <c r="L268" s="57">
        <v>0</v>
      </c>
      <c r="M268" s="73">
        <v>79186.100000000006</v>
      </c>
      <c r="N268" s="56">
        <v>79186.100000000006</v>
      </c>
      <c r="O268" s="56">
        <v>78365.88</v>
      </c>
      <c r="P268" s="56">
        <v>0</v>
      </c>
      <c r="Q268" s="56">
        <v>0</v>
      </c>
      <c r="R268" s="74">
        <v>0</v>
      </c>
    </row>
    <row r="269" spans="1:18" s="2" customFormat="1" ht="25.15" customHeight="1" outlineLevel="2" x14ac:dyDescent="0.15">
      <c r="A269" s="1"/>
      <c r="B269" s="29" t="s">
        <v>273</v>
      </c>
      <c r="C269" s="30" t="s">
        <v>273</v>
      </c>
      <c r="D269" s="107" t="s">
        <v>274</v>
      </c>
      <c r="E269" s="54">
        <v>1</v>
      </c>
      <c r="F269" s="58">
        <v>10</v>
      </c>
      <c r="G269" s="59">
        <v>230000</v>
      </c>
      <c r="H269" s="60">
        <v>-13956.3</v>
      </c>
      <c r="I269" s="56">
        <v>216043.7</v>
      </c>
      <c r="J269" s="56">
        <v>0</v>
      </c>
      <c r="K269" s="56">
        <v>0</v>
      </c>
      <c r="L269" s="57">
        <v>0</v>
      </c>
      <c r="M269" s="73">
        <v>216043.7</v>
      </c>
      <c r="N269" s="56">
        <v>216043.7</v>
      </c>
      <c r="O269" s="56">
        <v>205637.19</v>
      </c>
      <c r="P269" s="56">
        <v>0</v>
      </c>
      <c r="Q269" s="56">
        <v>0</v>
      </c>
      <c r="R269" s="74">
        <v>0</v>
      </c>
    </row>
    <row r="270" spans="1:18" s="2" customFormat="1" ht="25.15" customHeight="1" outlineLevel="2" x14ac:dyDescent="0.15">
      <c r="A270" s="1"/>
      <c r="B270" s="29" t="s">
        <v>275</v>
      </c>
      <c r="C270" s="30" t="s">
        <v>275</v>
      </c>
      <c r="D270" s="107" t="s">
        <v>276</v>
      </c>
      <c r="E270" s="54">
        <v>1</v>
      </c>
      <c r="F270" s="58">
        <v>6</v>
      </c>
      <c r="G270" s="59">
        <v>205000</v>
      </c>
      <c r="H270" s="60">
        <v>0</v>
      </c>
      <c r="I270" s="56">
        <v>205000</v>
      </c>
      <c r="J270" s="56">
        <v>0</v>
      </c>
      <c r="K270" s="56">
        <v>0</v>
      </c>
      <c r="L270" s="57">
        <v>0</v>
      </c>
      <c r="M270" s="73">
        <v>204988.6</v>
      </c>
      <c r="N270" s="56">
        <v>204988.6</v>
      </c>
      <c r="O270" s="56">
        <v>191386.05</v>
      </c>
      <c r="P270" s="56">
        <v>0</v>
      </c>
      <c r="Q270" s="56">
        <v>0</v>
      </c>
      <c r="R270" s="74">
        <v>0</v>
      </c>
    </row>
    <row r="271" spans="1:18" s="2" customFormat="1" ht="25.15" customHeight="1" outlineLevel="2" x14ac:dyDescent="0.15">
      <c r="A271" s="1"/>
      <c r="B271" s="29" t="s">
        <v>277</v>
      </c>
      <c r="C271" s="30" t="s">
        <v>277</v>
      </c>
      <c r="D271" s="107" t="s">
        <v>278</v>
      </c>
      <c r="E271" s="54">
        <v>1</v>
      </c>
      <c r="F271" s="64" t="s">
        <v>585</v>
      </c>
      <c r="G271" s="59">
        <v>160000</v>
      </c>
      <c r="H271" s="60">
        <v>-800</v>
      </c>
      <c r="I271" s="56">
        <v>159200</v>
      </c>
      <c r="J271" s="56">
        <v>0</v>
      </c>
      <c r="K271" s="56">
        <v>0</v>
      </c>
      <c r="L271" s="57">
        <v>0</v>
      </c>
      <c r="M271" s="73">
        <v>158643.26</v>
      </c>
      <c r="N271" s="56">
        <v>158643.26</v>
      </c>
      <c r="O271" s="56">
        <v>158643.26</v>
      </c>
      <c r="P271" s="56">
        <v>0</v>
      </c>
      <c r="Q271" s="56">
        <v>0</v>
      </c>
      <c r="R271" s="74">
        <v>0</v>
      </c>
    </row>
    <row r="272" spans="1:18" s="2" customFormat="1" ht="25.15" customHeight="1" outlineLevel="2" x14ac:dyDescent="0.15">
      <c r="A272" s="1"/>
      <c r="B272" s="29" t="s">
        <v>46</v>
      </c>
      <c r="C272" s="30" t="s">
        <v>375</v>
      </c>
      <c r="D272" s="107" t="s">
        <v>376</v>
      </c>
      <c r="E272" s="54">
        <v>1</v>
      </c>
      <c r="F272" s="55">
        <v>7</v>
      </c>
      <c r="G272" s="56">
        <v>67349.399999999994</v>
      </c>
      <c r="H272" s="56">
        <v>0</v>
      </c>
      <c r="I272" s="56">
        <v>67349.399999999994</v>
      </c>
      <c r="J272" s="56">
        <v>0</v>
      </c>
      <c r="K272" s="56">
        <v>0</v>
      </c>
      <c r="L272" s="57">
        <v>0</v>
      </c>
      <c r="M272" s="73">
        <v>67349.399999999994</v>
      </c>
      <c r="N272" s="56">
        <v>67349.399999999994</v>
      </c>
      <c r="O272" s="56">
        <v>65534.9</v>
      </c>
      <c r="P272" s="56">
        <v>0</v>
      </c>
      <c r="Q272" s="56">
        <v>0</v>
      </c>
      <c r="R272" s="74">
        <v>0</v>
      </c>
    </row>
    <row r="273" spans="1:18" s="14" customFormat="1" ht="25.15" customHeight="1" outlineLevel="1" x14ac:dyDescent="0.15">
      <c r="A273" s="23"/>
      <c r="B273" s="79"/>
      <c r="C273" s="80"/>
      <c r="D273" s="105" t="s">
        <v>609</v>
      </c>
      <c r="E273" s="86">
        <f>SUBTOTAL(9,E274:E280)</f>
        <v>7</v>
      </c>
      <c r="F273" s="81"/>
      <c r="G273" s="82">
        <f t="shared" ref="G273:R273" si="36">SUBTOTAL(9,G274:G280)</f>
        <v>900000</v>
      </c>
      <c r="H273" s="82">
        <f t="shared" si="36"/>
        <v>-4.5474735088646412E-12</v>
      </c>
      <c r="I273" s="82">
        <f t="shared" si="36"/>
        <v>900000</v>
      </c>
      <c r="J273" s="82">
        <f t="shared" si="36"/>
        <v>0</v>
      </c>
      <c r="K273" s="82">
        <f t="shared" si="36"/>
        <v>0</v>
      </c>
      <c r="L273" s="83">
        <f t="shared" si="36"/>
        <v>0</v>
      </c>
      <c r="M273" s="84">
        <f t="shared" si="36"/>
        <v>887168.0199999999</v>
      </c>
      <c r="N273" s="82">
        <f t="shared" si="36"/>
        <v>887168.0199999999</v>
      </c>
      <c r="O273" s="82">
        <f t="shared" si="36"/>
        <v>842984.46000000008</v>
      </c>
      <c r="P273" s="82">
        <f t="shared" si="36"/>
        <v>0</v>
      </c>
      <c r="Q273" s="82">
        <f t="shared" si="36"/>
        <v>0</v>
      </c>
      <c r="R273" s="85">
        <f t="shared" si="36"/>
        <v>0</v>
      </c>
    </row>
    <row r="274" spans="1:18" s="2" customFormat="1" ht="25.15" customHeight="1" outlineLevel="2" x14ac:dyDescent="0.15">
      <c r="A274" s="1"/>
      <c r="B274" s="29" t="s">
        <v>279</v>
      </c>
      <c r="C274" s="30" t="s">
        <v>279</v>
      </c>
      <c r="D274" s="107" t="s">
        <v>280</v>
      </c>
      <c r="E274" s="54">
        <v>1</v>
      </c>
      <c r="F274" s="58">
        <v>10</v>
      </c>
      <c r="G274" s="59">
        <v>400000</v>
      </c>
      <c r="H274" s="60">
        <v>0</v>
      </c>
      <c r="I274" s="56">
        <v>400000</v>
      </c>
      <c r="J274" s="56">
        <v>0</v>
      </c>
      <c r="K274" s="56">
        <v>0</v>
      </c>
      <c r="L274" s="57">
        <v>0</v>
      </c>
      <c r="M274" s="73">
        <v>399980.03</v>
      </c>
      <c r="N274" s="56">
        <v>399980.03</v>
      </c>
      <c r="O274" s="56">
        <v>374302.11</v>
      </c>
      <c r="P274" s="56">
        <v>0</v>
      </c>
      <c r="Q274" s="56">
        <v>0</v>
      </c>
      <c r="R274" s="74">
        <v>0</v>
      </c>
    </row>
    <row r="275" spans="1:18" s="2" customFormat="1" ht="25.15" customHeight="1" outlineLevel="2" x14ac:dyDescent="0.15">
      <c r="A275" s="1"/>
      <c r="B275" s="29" t="s">
        <v>281</v>
      </c>
      <c r="C275" s="30" t="s">
        <v>281</v>
      </c>
      <c r="D275" s="107" t="s">
        <v>282</v>
      </c>
      <c r="E275" s="54">
        <v>1</v>
      </c>
      <c r="F275" s="58">
        <v>10</v>
      </c>
      <c r="G275" s="59">
        <v>300000</v>
      </c>
      <c r="H275" s="60">
        <v>0</v>
      </c>
      <c r="I275" s="56">
        <v>300000</v>
      </c>
      <c r="J275" s="56">
        <v>0</v>
      </c>
      <c r="K275" s="56">
        <v>0</v>
      </c>
      <c r="L275" s="57">
        <v>0</v>
      </c>
      <c r="M275" s="73">
        <v>299999.99</v>
      </c>
      <c r="N275" s="56">
        <v>299999.99</v>
      </c>
      <c r="O275" s="56">
        <v>287264.28000000003</v>
      </c>
      <c r="P275" s="56">
        <v>0</v>
      </c>
      <c r="Q275" s="56">
        <v>0</v>
      </c>
      <c r="R275" s="74">
        <v>0</v>
      </c>
    </row>
    <row r="276" spans="1:18" s="2" customFormat="1" ht="25.15" customHeight="1" outlineLevel="2" x14ac:dyDescent="0.15">
      <c r="A276" s="1"/>
      <c r="B276" s="29" t="s">
        <v>283</v>
      </c>
      <c r="C276" s="30" t="s">
        <v>580</v>
      </c>
      <c r="D276" s="107" t="s">
        <v>581</v>
      </c>
      <c r="E276" s="54">
        <v>1</v>
      </c>
      <c r="F276" s="58">
        <v>10</v>
      </c>
      <c r="G276" s="59">
        <v>35000</v>
      </c>
      <c r="H276" s="60">
        <v>-35000</v>
      </c>
      <c r="I276" s="56">
        <v>0</v>
      </c>
      <c r="J276" s="56">
        <v>0</v>
      </c>
      <c r="K276" s="56">
        <v>0</v>
      </c>
      <c r="L276" s="57">
        <v>0</v>
      </c>
      <c r="M276" s="73">
        <v>0</v>
      </c>
      <c r="N276" s="56">
        <v>0</v>
      </c>
      <c r="O276" s="56">
        <v>0</v>
      </c>
      <c r="P276" s="56">
        <v>0</v>
      </c>
      <c r="Q276" s="56">
        <v>0</v>
      </c>
      <c r="R276" s="74">
        <v>0</v>
      </c>
    </row>
    <row r="277" spans="1:18" s="2" customFormat="1" ht="25.15" customHeight="1" outlineLevel="2" x14ac:dyDescent="0.15">
      <c r="A277" s="1"/>
      <c r="B277" s="29" t="s">
        <v>283</v>
      </c>
      <c r="C277" s="30" t="s">
        <v>377</v>
      </c>
      <c r="D277" s="107" t="s">
        <v>378</v>
      </c>
      <c r="E277" s="54">
        <v>1</v>
      </c>
      <c r="F277" s="58">
        <v>10</v>
      </c>
      <c r="G277" s="59">
        <v>35000</v>
      </c>
      <c r="H277" s="60">
        <v>0</v>
      </c>
      <c r="I277" s="56">
        <v>35000</v>
      </c>
      <c r="J277" s="56">
        <v>0</v>
      </c>
      <c r="K277" s="56">
        <v>0</v>
      </c>
      <c r="L277" s="57">
        <v>0</v>
      </c>
      <c r="M277" s="73">
        <v>34889.440000000002</v>
      </c>
      <c r="N277" s="56">
        <v>34889.440000000002</v>
      </c>
      <c r="O277" s="56">
        <v>32684.17</v>
      </c>
      <c r="P277" s="56">
        <v>0</v>
      </c>
      <c r="Q277" s="56">
        <v>0</v>
      </c>
      <c r="R277" s="74">
        <v>0</v>
      </c>
    </row>
    <row r="278" spans="1:18" s="2" customFormat="1" ht="25.15" customHeight="1" outlineLevel="2" x14ac:dyDescent="0.15">
      <c r="A278" s="1"/>
      <c r="B278" s="29" t="s">
        <v>283</v>
      </c>
      <c r="C278" s="30" t="s">
        <v>379</v>
      </c>
      <c r="D278" s="107" t="s">
        <v>380</v>
      </c>
      <c r="E278" s="54">
        <v>1</v>
      </c>
      <c r="F278" s="58">
        <v>10</v>
      </c>
      <c r="G278" s="59">
        <v>35000</v>
      </c>
      <c r="H278" s="60">
        <v>37803.119999999995</v>
      </c>
      <c r="I278" s="56">
        <v>72803.12</v>
      </c>
      <c r="J278" s="56">
        <v>0</v>
      </c>
      <c r="K278" s="56">
        <v>0</v>
      </c>
      <c r="L278" s="57">
        <v>0</v>
      </c>
      <c r="M278" s="73">
        <v>72803.12</v>
      </c>
      <c r="N278" s="56">
        <v>72803.12</v>
      </c>
      <c r="O278" s="56">
        <v>72803.12</v>
      </c>
      <c r="P278" s="56">
        <v>0</v>
      </c>
      <c r="Q278" s="56">
        <v>0</v>
      </c>
      <c r="R278" s="74">
        <v>0</v>
      </c>
    </row>
    <row r="279" spans="1:18" s="2" customFormat="1" ht="25.15" customHeight="1" outlineLevel="2" x14ac:dyDescent="0.15">
      <c r="A279" s="1"/>
      <c r="B279" s="29" t="s">
        <v>283</v>
      </c>
      <c r="C279" s="30" t="s">
        <v>381</v>
      </c>
      <c r="D279" s="107" t="s">
        <v>382</v>
      </c>
      <c r="E279" s="54">
        <v>1</v>
      </c>
      <c r="F279" s="58">
        <v>10</v>
      </c>
      <c r="G279" s="59">
        <v>50000</v>
      </c>
      <c r="H279" s="60">
        <v>0</v>
      </c>
      <c r="I279" s="56">
        <v>50000</v>
      </c>
      <c r="J279" s="56">
        <v>0</v>
      </c>
      <c r="K279" s="56">
        <v>0</v>
      </c>
      <c r="L279" s="57">
        <v>0</v>
      </c>
      <c r="M279" s="73">
        <v>48308.959999999999</v>
      </c>
      <c r="N279" s="56">
        <v>48308.959999999999</v>
      </c>
      <c r="O279" s="56">
        <v>44744.3</v>
      </c>
      <c r="P279" s="56">
        <v>0</v>
      </c>
      <c r="Q279" s="56">
        <v>0</v>
      </c>
      <c r="R279" s="74">
        <v>0</v>
      </c>
    </row>
    <row r="280" spans="1:18" s="2" customFormat="1" ht="25.15" customHeight="1" outlineLevel="2" x14ac:dyDescent="0.15">
      <c r="A280" s="1"/>
      <c r="B280" s="29" t="s">
        <v>283</v>
      </c>
      <c r="C280" s="30" t="s">
        <v>383</v>
      </c>
      <c r="D280" s="107" t="s">
        <v>384</v>
      </c>
      <c r="E280" s="54">
        <v>1</v>
      </c>
      <c r="F280" s="58">
        <v>10</v>
      </c>
      <c r="G280" s="59">
        <v>45000</v>
      </c>
      <c r="H280" s="60">
        <v>-2803.12</v>
      </c>
      <c r="I280" s="56">
        <v>42196.88</v>
      </c>
      <c r="J280" s="56">
        <v>0</v>
      </c>
      <c r="K280" s="56">
        <v>0</v>
      </c>
      <c r="L280" s="57">
        <v>0</v>
      </c>
      <c r="M280" s="73">
        <v>31186.48</v>
      </c>
      <c r="N280" s="56">
        <v>31186.48</v>
      </c>
      <c r="O280" s="56">
        <v>31186.48</v>
      </c>
      <c r="P280" s="56">
        <v>0</v>
      </c>
      <c r="Q280" s="56">
        <v>0</v>
      </c>
      <c r="R280" s="74">
        <v>0</v>
      </c>
    </row>
    <row r="281" spans="1:18" s="14" customFormat="1" ht="25.15" customHeight="1" outlineLevel="1" x14ac:dyDescent="0.15">
      <c r="A281" s="23"/>
      <c r="B281" s="79"/>
      <c r="C281" s="80"/>
      <c r="D281" s="105" t="s">
        <v>610</v>
      </c>
      <c r="E281" s="86">
        <f>SUBTOTAL(9,E282:E288)</f>
        <v>7</v>
      </c>
      <c r="F281" s="81"/>
      <c r="G281" s="82">
        <f t="shared" ref="G281:R281" si="37">SUBTOTAL(9,G282:G288)</f>
        <v>873456.22</v>
      </c>
      <c r="H281" s="82">
        <f t="shared" si="37"/>
        <v>0</v>
      </c>
      <c r="I281" s="82">
        <f t="shared" si="37"/>
        <v>873456.22</v>
      </c>
      <c r="J281" s="82">
        <f t="shared" si="37"/>
        <v>0</v>
      </c>
      <c r="K281" s="82">
        <f t="shared" si="37"/>
        <v>0</v>
      </c>
      <c r="L281" s="83">
        <f t="shared" si="37"/>
        <v>0</v>
      </c>
      <c r="M281" s="84">
        <f t="shared" si="37"/>
        <v>873456.22</v>
      </c>
      <c r="N281" s="82">
        <f t="shared" si="37"/>
        <v>873456.22</v>
      </c>
      <c r="O281" s="82">
        <f t="shared" si="37"/>
        <v>858237.2300000001</v>
      </c>
      <c r="P281" s="82">
        <f t="shared" si="37"/>
        <v>0</v>
      </c>
      <c r="Q281" s="82">
        <f t="shared" si="37"/>
        <v>0</v>
      </c>
      <c r="R281" s="85">
        <f t="shared" si="37"/>
        <v>0</v>
      </c>
    </row>
    <row r="282" spans="1:18" s="2" customFormat="1" ht="25.15" customHeight="1" outlineLevel="2" x14ac:dyDescent="0.15">
      <c r="A282" s="1"/>
      <c r="B282" s="29" t="s">
        <v>385</v>
      </c>
      <c r="C282" s="30" t="s">
        <v>385</v>
      </c>
      <c r="D282" s="107" t="s">
        <v>386</v>
      </c>
      <c r="E282" s="54">
        <v>1</v>
      </c>
      <c r="F282" s="55">
        <v>15</v>
      </c>
      <c r="G282" s="56">
        <v>63299.37</v>
      </c>
      <c r="H282" s="56">
        <v>0</v>
      </c>
      <c r="I282" s="56">
        <v>63299.37</v>
      </c>
      <c r="J282" s="56">
        <v>0</v>
      </c>
      <c r="K282" s="56">
        <v>0</v>
      </c>
      <c r="L282" s="57">
        <v>0</v>
      </c>
      <c r="M282" s="73">
        <v>63299.37</v>
      </c>
      <c r="N282" s="56">
        <v>63299.37</v>
      </c>
      <c r="O282" s="56">
        <v>61394.16</v>
      </c>
      <c r="P282" s="56">
        <v>0</v>
      </c>
      <c r="Q282" s="56">
        <v>0</v>
      </c>
      <c r="R282" s="74">
        <v>0</v>
      </c>
    </row>
    <row r="283" spans="1:18" s="2" customFormat="1" ht="25.15" customHeight="1" outlineLevel="2" x14ac:dyDescent="0.15">
      <c r="A283" s="1"/>
      <c r="B283" s="29" t="s">
        <v>481</v>
      </c>
      <c r="C283" s="30" t="s">
        <v>481</v>
      </c>
      <c r="D283" s="107" t="s">
        <v>482</v>
      </c>
      <c r="E283" s="54">
        <v>1</v>
      </c>
      <c r="F283" s="55">
        <v>15</v>
      </c>
      <c r="G283" s="56">
        <v>78223.740000000005</v>
      </c>
      <c r="H283" s="56">
        <v>0</v>
      </c>
      <c r="I283" s="56">
        <v>78223.740000000005</v>
      </c>
      <c r="J283" s="56">
        <v>0</v>
      </c>
      <c r="K283" s="56">
        <v>0</v>
      </c>
      <c r="L283" s="57">
        <v>0</v>
      </c>
      <c r="M283" s="73">
        <v>78223.740000000005</v>
      </c>
      <c r="N283" s="56">
        <v>78223.740000000005</v>
      </c>
      <c r="O283" s="56">
        <v>68077.94</v>
      </c>
      <c r="P283" s="56">
        <v>0</v>
      </c>
      <c r="Q283" s="56">
        <v>0</v>
      </c>
      <c r="R283" s="74">
        <v>0</v>
      </c>
    </row>
    <row r="284" spans="1:18" s="2" customFormat="1" ht="25.15" customHeight="1" outlineLevel="2" x14ac:dyDescent="0.15">
      <c r="A284" s="1"/>
      <c r="B284" s="29" t="s">
        <v>483</v>
      </c>
      <c r="C284" s="30" t="s">
        <v>483</v>
      </c>
      <c r="D284" s="107" t="s">
        <v>484</v>
      </c>
      <c r="E284" s="54">
        <v>1</v>
      </c>
      <c r="F284" s="55">
        <v>10</v>
      </c>
      <c r="G284" s="56">
        <v>99387.55</v>
      </c>
      <c r="H284" s="56">
        <v>0</v>
      </c>
      <c r="I284" s="56">
        <v>99387.55</v>
      </c>
      <c r="J284" s="56">
        <v>0</v>
      </c>
      <c r="K284" s="56">
        <v>0</v>
      </c>
      <c r="L284" s="57">
        <v>0</v>
      </c>
      <c r="M284" s="73">
        <v>99387.55</v>
      </c>
      <c r="N284" s="56">
        <v>99387.55</v>
      </c>
      <c r="O284" s="56">
        <v>96635.16</v>
      </c>
      <c r="P284" s="56">
        <v>0</v>
      </c>
      <c r="Q284" s="56">
        <v>0</v>
      </c>
      <c r="R284" s="74">
        <v>0</v>
      </c>
    </row>
    <row r="285" spans="1:18" s="2" customFormat="1" ht="25.15" customHeight="1" outlineLevel="2" x14ac:dyDescent="0.15">
      <c r="A285" s="1"/>
      <c r="B285" s="29" t="s">
        <v>47</v>
      </c>
      <c r="C285" s="30" t="s">
        <v>47</v>
      </c>
      <c r="D285" s="107" t="s">
        <v>48</v>
      </c>
      <c r="E285" s="54">
        <v>1</v>
      </c>
      <c r="F285" s="55">
        <v>15</v>
      </c>
      <c r="G285" s="56">
        <v>98655.41</v>
      </c>
      <c r="H285" s="56">
        <v>0</v>
      </c>
      <c r="I285" s="56">
        <v>98655.41</v>
      </c>
      <c r="J285" s="56">
        <v>0</v>
      </c>
      <c r="K285" s="56">
        <v>0</v>
      </c>
      <c r="L285" s="57">
        <v>0</v>
      </c>
      <c r="M285" s="73">
        <v>98655.41</v>
      </c>
      <c r="N285" s="56">
        <v>98655.41</v>
      </c>
      <c r="O285" s="56">
        <v>98240.21</v>
      </c>
      <c r="P285" s="56">
        <v>0</v>
      </c>
      <c r="Q285" s="56">
        <v>0</v>
      </c>
      <c r="R285" s="74">
        <v>0</v>
      </c>
    </row>
    <row r="286" spans="1:18" s="2" customFormat="1" ht="25.15" customHeight="1" outlineLevel="2" x14ac:dyDescent="0.15">
      <c r="A286" s="1"/>
      <c r="B286" s="29" t="s">
        <v>106</v>
      </c>
      <c r="C286" s="30" t="s">
        <v>106</v>
      </c>
      <c r="D286" s="107" t="s">
        <v>107</v>
      </c>
      <c r="E286" s="54">
        <v>1</v>
      </c>
      <c r="F286" s="55">
        <v>10</v>
      </c>
      <c r="G286" s="56">
        <v>419640.19</v>
      </c>
      <c r="H286" s="56">
        <v>0</v>
      </c>
      <c r="I286" s="56">
        <v>419640.19</v>
      </c>
      <c r="J286" s="56">
        <v>0</v>
      </c>
      <c r="K286" s="56">
        <v>0</v>
      </c>
      <c r="L286" s="57">
        <v>0</v>
      </c>
      <c r="M286" s="73">
        <v>419640.19</v>
      </c>
      <c r="N286" s="56">
        <v>419640.19</v>
      </c>
      <c r="O286" s="56">
        <v>419640.19</v>
      </c>
      <c r="P286" s="56">
        <v>0</v>
      </c>
      <c r="Q286" s="56">
        <v>0</v>
      </c>
      <c r="R286" s="74">
        <v>0</v>
      </c>
    </row>
    <row r="287" spans="1:18" s="2" customFormat="1" ht="25.15" customHeight="1" outlineLevel="2" x14ac:dyDescent="0.15">
      <c r="A287" s="1"/>
      <c r="B287" s="29" t="s">
        <v>49</v>
      </c>
      <c r="C287" s="30" t="s">
        <v>49</v>
      </c>
      <c r="D287" s="107" t="s">
        <v>50</v>
      </c>
      <c r="E287" s="54">
        <v>1</v>
      </c>
      <c r="F287" s="55">
        <v>10</v>
      </c>
      <c r="G287" s="56">
        <v>54324.639999999999</v>
      </c>
      <c r="H287" s="56">
        <v>0</v>
      </c>
      <c r="I287" s="56">
        <v>54324.639999999999</v>
      </c>
      <c r="J287" s="56">
        <v>0</v>
      </c>
      <c r="K287" s="56">
        <v>0</v>
      </c>
      <c r="L287" s="57">
        <v>0</v>
      </c>
      <c r="M287" s="73">
        <v>54324.639999999999</v>
      </c>
      <c r="N287" s="56">
        <v>54324.639999999999</v>
      </c>
      <c r="O287" s="56">
        <v>54324.639999999999</v>
      </c>
      <c r="P287" s="56">
        <v>0</v>
      </c>
      <c r="Q287" s="56">
        <v>0</v>
      </c>
      <c r="R287" s="74">
        <v>0</v>
      </c>
    </row>
    <row r="288" spans="1:18" s="2" customFormat="1" ht="25.15" customHeight="1" outlineLevel="2" x14ac:dyDescent="0.15">
      <c r="A288" s="1"/>
      <c r="B288" s="29" t="s">
        <v>51</v>
      </c>
      <c r="C288" s="30" t="s">
        <v>51</v>
      </c>
      <c r="D288" s="107" t="s">
        <v>52</v>
      </c>
      <c r="E288" s="54">
        <v>1</v>
      </c>
      <c r="F288" s="55">
        <v>15</v>
      </c>
      <c r="G288" s="56">
        <v>59925.32</v>
      </c>
      <c r="H288" s="56">
        <v>0</v>
      </c>
      <c r="I288" s="56">
        <v>59925.32</v>
      </c>
      <c r="J288" s="56">
        <v>0</v>
      </c>
      <c r="K288" s="56">
        <v>0</v>
      </c>
      <c r="L288" s="57">
        <v>0</v>
      </c>
      <c r="M288" s="73">
        <v>59925.32</v>
      </c>
      <c r="N288" s="56">
        <v>59925.32</v>
      </c>
      <c r="O288" s="56">
        <v>59924.93</v>
      </c>
      <c r="P288" s="56">
        <v>0</v>
      </c>
      <c r="Q288" s="56">
        <v>0</v>
      </c>
      <c r="R288" s="74">
        <v>0</v>
      </c>
    </row>
    <row r="289" spans="1:18" s="14" customFormat="1" ht="25.15" customHeight="1" outlineLevel="1" x14ac:dyDescent="0.15">
      <c r="A289" s="23"/>
      <c r="B289" s="79"/>
      <c r="C289" s="80"/>
      <c r="D289" s="105" t="s">
        <v>611</v>
      </c>
      <c r="E289" s="86">
        <f>SUBTOTAL(9,E290:E293)</f>
        <v>4</v>
      </c>
      <c r="F289" s="81"/>
      <c r="G289" s="82">
        <f t="shared" ref="G289:R289" si="38">SUBTOTAL(9,G290:G293)</f>
        <v>1150000</v>
      </c>
      <c r="H289" s="82">
        <f t="shared" si="38"/>
        <v>0</v>
      </c>
      <c r="I289" s="82">
        <f t="shared" si="38"/>
        <v>1150000</v>
      </c>
      <c r="J289" s="82">
        <f t="shared" si="38"/>
        <v>0</v>
      </c>
      <c r="K289" s="82">
        <f t="shared" si="38"/>
        <v>0</v>
      </c>
      <c r="L289" s="83">
        <f t="shared" si="38"/>
        <v>0</v>
      </c>
      <c r="M289" s="84">
        <f t="shared" si="38"/>
        <v>1114600.32</v>
      </c>
      <c r="N289" s="82">
        <f t="shared" si="38"/>
        <v>1114600.32</v>
      </c>
      <c r="O289" s="82">
        <f t="shared" si="38"/>
        <v>1021661.5899999999</v>
      </c>
      <c r="P289" s="82">
        <f t="shared" si="38"/>
        <v>0</v>
      </c>
      <c r="Q289" s="82">
        <f t="shared" si="38"/>
        <v>0</v>
      </c>
      <c r="R289" s="85">
        <f t="shared" si="38"/>
        <v>0</v>
      </c>
    </row>
    <row r="290" spans="1:18" s="2" customFormat="1" ht="25.15" customHeight="1" outlineLevel="2" x14ac:dyDescent="0.15">
      <c r="A290" s="1"/>
      <c r="B290" s="29" t="s">
        <v>284</v>
      </c>
      <c r="C290" s="30" t="s">
        <v>284</v>
      </c>
      <c r="D290" s="107" t="s">
        <v>285</v>
      </c>
      <c r="E290" s="54">
        <v>1</v>
      </c>
      <c r="F290" s="58">
        <v>10</v>
      </c>
      <c r="G290" s="59">
        <v>350000</v>
      </c>
      <c r="H290" s="60">
        <v>0</v>
      </c>
      <c r="I290" s="56">
        <v>350000</v>
      </c>
      <c r="J290" s="56">
        <v>0</v>
      </c>
      <c r="K290" s="56">
        <v>0</v>
      </c>
      <c r="L290" s="57">
        <v>0</v>
      </c>
      <c r="M290" s="73">
        <v>349436.15</v>
      </c>
      <c r="N290" s="56">
        <v>349436.15</v>
      </c>
      <c r="O290" s="56">
        <v>324222</v>
      </c>
      <c r="P290" s="56">
        <v>0</v>
      </c>
      <c r="Q290" s="56">
        <v>0</v>
      </c>
      <c r="R290" s="74">
        <v>0</v>
      </c>
    </row>
    <row r="291" spans="1:18" s="2" customFormat="1" ht="25.15" customHeight="1" outlineLevel="2" x14ac:dyDescent="0.15">
      <c r="A291" s="1"/>
      <c r="B291" s="29" t="s">
        <v>286</v>
      </c>
      <c r="C291" s="30" t="s">
        <v>286</v>
      </c>
      <c r="D291" s="107" t="s">
        <v>287</v>
      </c>
      <c r="E291" s="54">
        <v>1</v>
      </c>
      <c r="F291" s="58">
        <v>10</v>
      </c>
      <c r="G291" s="59">
        <v>350000</v>
      </c>
      <c r="H291" s="60">
        <v>0</v>
      </c>
      <c r="I291" s="56">
        <v>350000</v>
      </c>
      <c r="J291" s="56">
        <v>0</v>
      </c>
      <c r="K291" s="56">
        <v>0</v>
      </c>
      <c r="L291" s="57">
        <v>0</v>
      </c>
      <c r="M291" s="73">
        <v>318724.03000000003</v>
      </c>
      <c r="N291" s="56">
        <v>318724.03000000003</v>
      </c>
      <c r="O291" s="56">
        <v>271175.69</v>
      </c>
      <c r="P291" s="56">
        <v>0</v>
      </c>
      <c r="Q291" s="56">
        <v>0</v>
      </c>
      <c r="R291" s="74">
        <v>0</v>
      </c>
    </row>
    <row r="292" spans="1:18" s="2" customFormat="1" ht="25.15" customHeight="1" outlineLevel="2" x14ac:dyDescent="0.15">
      <c r="A292" s="1"/>
      <c r="B292" s="29" t="s">
        <v>288</v>
      </c>
      <c r="C292" s="30" t="s">
        <v>288</v>
      </c>
      <c r="D292" s="107" t="s">
        <v>289</v>
      </c>
      <c r="E292" s="54">
        <v>1</v>
      </c>
      <c r="F292" s="58">
        <v>10</v>
      </c>
      <c r="G292" s="59">
        <v>350000</v>
      </c>
      <c r="H292" s="60">
        <v>0</v>
      </c>
      <c r="I292" s="56">
        <v>350000</v>
      </c>
      <c r="J292" s="56">
        <v>0</v>
      </c>
      <c r="K292" s="56">
        <v>0</v>
      </c>
      <c r="L292" s="57">
        <v>0</v>
      </c>
      <c r="M292" s="73">
        <v>349278.92</v>
      </c>
      <c r="N292" s="56">
        <v>349278.92</v>
      </c>
      <c r="O292" s="56">
        <v>333376.46000000002</v>
      </c>
      <c r="P292" s="56">
        <v>0</v>
      </c>
      <c r="Q292" s="56">
        <v>0</v>
      </c>
      <c r="R292" s="74">
        <v>0</v>
      </c>
    </row>
    <row r="293" spans="1:18" s="2" customFormat="1" ht="25.15" customHeight="1" outlineLevel="2" x14ac:dyDescent="0.15">
      <c r="A293" s="1"/>
      <c r="B293" s="29" t="s">
        <v>290</v>
      </c>
      <c r="C293" s="30" t="s">
        <v>290</v>
      </c>
      <c r="D293" s="107" t="s">
        <v>291</v>
      </c>
      <c r="E293" s="54">
        <v>1</v>
      </c>
      <c r="F293" s="58">
        <v>10</v>
      </c>
      <c r="G293" s="59">
        <v>100000</v>
      </c>
      <c r="H293" s="60">
        <v>0</v>
      </c>
      <c r="I293" s="56">
        <v>100000</v>
      </c>
      <c r="J293" s="56">
        <v>0</v>
      </c>
      <c r="K293" s="56">
        <v>0</v>
      </c>
      <c r="L293" s="57">
        <v>0</v>
      </c>
      <c r="M293" s="73">
        <v>97161.22</v>
      </c>
      <c r="N293" s="56">
        <v>97161.22</v>
      </c>
      <c r="O293" s="56">
        <v>92887.44</v>
      </c>
      <c r="P293" s="56">
        <v>0</v>
      </c>
      <c r="Q293" s="56">
        <v>0</v>
      </c>
      <c r="R293" s="74">
        <v>0</v>
      </c>
    </row>
    <row r="294" spans="1:18" s="14" customFormat="1" ht="25.15" customHeight="1" outlineLevel="1" x14ac:dyDescent="0.15">
      <c r="A294" s="23"/>
      <c r="B294" s="79"/>
      <c r="C294" s="80"/>
      <c r="D294" s="105" t="s">
        <v>612</v>
      </c>
      <c r="E294" s="86">
        <f>SUBTOTAL(9,E295:E298)</f>
        <v>4</v>
      </c>
      <c r="F294" s="81"/>
      <c r="G294" s="82">
        <f t="shared" ref="G294:R294" si="39">SUBTOTAL(9,G295:G298)</f>
        <v>719416.05</v>
      </c>
      <c r="H294" s="82">
        <f t="shared" si="39"/>
        <v>0</v>
      </c>
      <c r="I294" s="82">
        <f t="shared" si="39"/>
        <v>719416.05</v>
      </c>
      <c r="J294" s="82">
        <f t="shared" si="39"/>
        <v>0</v>
      </c>
      <c r="K294" s="82">
        <f t="shared" si="39"/>
        <v>0</v>
      </c>
      <c r="L294" s="83">
        <f t="shared" si="39"/>
        <v>0</v>
      </c>
      <c r="M294" s="84">
        <f t="shared" si="39"/>
        <v>719416.05</v>
      </c>
      <c r="N294" s="82">
        <f t="shared" si="39"/>
        <v>719416.05</v>
      </c>
      <c r="O294" s="82">
        <f t="shared" si="39"/>
        <v>681128.73</v>
      </c>
      <c r="P294" s="82">
        <f t="shared" si="39"/>
        <v>0</v>
      </c>
      <c r="Q294" s="82">
        <f t="shared" si="39"/>
        <v>0</v>
      </c>
      <c r="R294" s="85">
        <f t="shared" si="39"/>
        <v>0</v>
      </c>
    </row>
    <row r="295" spans="1:18" s="2" customFormat="1" ht="25.15" customHeight="1" outlineLevel="2" x14ac:dyDescent="0.15">
      <c r="A295" s="1"/>
      <c r="B295" s="29" t="s">
        <v>485</v>
      </c>
      <c r="C295" s="30" t="s">
        <v>485</v>
      </c>
      <c r="D295" s="107" t="s">
        <v>486</v>
      </c>
      <c r="E295" s="54">
        <v>1</v>
      </c>
      <c r="F295" s="55">
        <v>20</v>
      </c>
      <c r="G295" s="56">
        <v>53951.06</v>
      </c>
      <c r="H295" s="56">
        <v>0</v>
      </c>
      <c r="I295" s="56">
        <v>53951.06</v>
      </c>
      <c r="J295" s="56">
        <v>0</v>
      </c>
      <c r="K295" s="56">
        <v>0</v>
      </c>
      <c r="L295" s="57">
        <v>0</v>
      </c>
      <c r="M295" s="73">
        <v>53951.06</v>
      </c>
      <c r="N295" s="56">
        <v>53951.06</v>
      </c>
      <c r="O295" s="56">
        <v>53783.03</v>
      </c>
      <c r="P295" s="56">
        <v>0</v>
      </c>
      <c r="Q295" s="56">
        <v>0</v>
      </c>
      <c r="R295" s="74">
        <v>0</v>
      </c>
    </row>
    <row r="296" spans="1:18" s="2" customFormat="1" ht="25.15" customHeight="1" outlineLevel="2" x14ac:dyDescent="0.15">
      <c r="A296" s="1"/>
      <c r="B296" s="29" t="s">
        <v>292</v>
      </c>
      <c r="C296" s="30" t="s">
        <v>292</v>
      </c>
      <c r="D296" s="107" t="s">
        <v>293</v>
      </c>
      <c r="E296" s="54">
        <v>1</v>
      </c>
      <c r="F296" s="58">
        <v>20</v>
      </c>
      <c r="G296" s="59">
        <v>335000</v>
      </c>
      <c r="H296" s="60">
        <v>0</v>
      </c>
      <c r="I296" s="56">
        <v>335000</v>
      </c>
      <c r="J296" s="56">
        <v>0</v>
      </c>
      <c r="K296" s="56">
        <v>0</v>
      </c>
      <c r="L296" s="57">
        <v>0</v>
      </c>
      <c r="M296" s="73">
        <v>335000</v>
      </c>
      <c r="N296" s="56">
        <v>335000</v>
      </c>
      <c r="O296" s="56">
        <v>302569.83</v>
      </c>
      <c r="P296" s="56">
        <v>0</v>
      </c>
      <c r="Q296" s="56">
        <v>0</v>
      </c>
      <c r="R296" s="74">
        <v>0</v>
      </c>
    </row>
    <row r="297" spans="1:18" s="2" customFormat="1" ht="25.15" customHeight="1" outlineLevel="2" x14ac:dyDescent="0.15">
      <c r="A297" s="1"/>
      <c r="B297" s="29" t="s">
        <v>294</v>
      </c>
      <c r="C297" s="30" t="s">
        <v>294</v>
      </c>
      <c r="D297" s="107" t="s">
        <v>295</v>
      </c>
      <c r="E297" s="54">
        <v>1</v>
      </c>
      <c r="F297" s="55">
        <v>20</v>
      </c>
      <c r="G297" s="56">
        <v>168477.56</v>
      </c>
      <c r="H297" s="56">
        <v>0</v>
      </c>
      <c r="I297" s="56">
        <v>168477.56</v>
      </c>
      <c r="J297" s="56">
        <v>0</v>
      </c>
      <c r="K297" s="56">
        <v>0</v>
      </c>
      <c r="L297" s="57">
        <v>0</v>
      </c>
      <c r="M297" s="73">
        <v>168477.56</v>
      </c>
      <c r="N297" s="56">
        <v>168477.56</v>
      </c>
      <c r="O297" s="56">
        <v>163588.35999999999</v>
      </c>
      <c r="P297" s="56">
        <v>0</v>
      </c>
      <c r="Q297" s="56">
        <v>0</v>
      </c>
      <c r="R297" s="74">
        <v>0</v>
      </c>
    </row>
    <row r="298" spans="1:18" s="2" customFormat="1" ht="25.15" customHeight="1" outlineLevel="2" x14ac:dyDescent="0.15">
      <c r="A298" s="1"/>
      <c r="B298" s="29" t="s">
        <v>487</v>
      </c>
      <c r="C298" s="30" t="s">
        <v>487</v>
      </c>
      <c r="D298" s="107" t="s">
        <v>488</v>
      </c>
      <c r="E298" s="54">
        <v>1</v>
      </c>
      <c r="F298" s="55">
        <v>20</v>
      </c>
      <c r="G298" s="56">
        <v>161987.43</v>
      </c>
      <c r="H298" s="56">
        <v>0</v>
      </c>
      <c r="I298" s="56">
        <v>161987.43</v>
      </c>
      <c r="J298" s="56">
        <v>0</v>
      </c>
      <c r="K298" s="56">
        <v>0</v>
      </c>
      <c r="L298" s="57">
        <v>0</v>
      </c>
      <c r="M298" s="73">
        <v>161987.43</v>
      </c>
      <c r="N298" s="56">
        <v>161987.43</v>
      </c>
      <c r="O298" s="56">
        <v>161187.51</v>
      </c>
      <c r="P298" s="56">
        <v>0</v>
      </c>
      <c r="Q298" s="56">
        <v>0</v>
      </c>
      <c r="R298" s="74">
        <v>0</v>
      </c>
    </row>
    <row r="299" spans="1:18" s="14" customFormat="1" ht="25.15" customHeight="1" outlineLevel="1" x14ac:dyDescent="0.15">
      <c r="A299" s="23"/>
      <c r="B299" s="79"/>
      <c r="C299" s="80"/>
      <c r="D299" s="105" t="s">
        <v>613</v>
      </c>
      <c r="E299" s="86">
        <f>SUBTOTAL(9,E300:E310)</f>
        <v>11</v>
      </c>
      <c r="F299" s="81"/>
      <c r="G299" s="82">
        <f t="shared" ref="G299:R299" si="40">SUBTOTAL(9,G300:G310)</f>
        <v>1574507.01</v>
      </c>
      <c r="H299" s="82">
        <f t="shared" si="40"/>
        <v>0</v>
      </c>
      <c r="I299" s="82">
        <f t="shared" si="40"/>
        <v>1574507.01</v>
      </c>
      <c r="J299" s="82">
        <f t="shared" si="40"/>
        <v>0</v>
      </c>
      <c r="K299" s="82">
        <f t="shared" si="40"/>
        <v>0</v>
      </c>
      <c r="L299" s="83">
        <f t="shared" si="40"/>
        <v>0</v>
      </c>
      <c r="M299" s="84">
        <f t="shared" si="40"/>
        <v>1574383.82</v>
      </c>
      <c r="N299" s="82">
        <f t="shared" si="40"/>
        <v>1574383.82</v>
      </c>
      <c r="O299" s="82">
        <f t="shared" si="40"/>
        <v>1574098.2899999998</v>
      </c>
      <c r="P299" s="82">
        <f t="shared" si="40"/>
        <v>0</v>
      </c>
      <c r="Q299" s="82">
        <f t="shared" si="40"/>
        <v>0</v>
      </c>
      <c r="R299" s="85">
        <f t="shared" si="40"/>
        <v>0</v>
      </c>
    </row>
    <row r="300" spans="1:18" s="2" customFormat="1" ht="25.15" customHeight="1" outlineLevel="2" x14ac:dyDescent="0.15">
      <c r="A300" s="1"/>
      <c r="B300" s="29" t="s">
        <v>296</v>
      </c>
      <c r="C300" s="30" t="s">
        <v>489</v>
      </c>
      <c r="D300" s="107" t="s">
        <v>490</v>
      </c>
      <c r="E300" s="54">
        <v>1</v>
      </c>
      <c r="F300" s="58">
        <v>10</v>
      </c>
      <c r="G300" s="59">
        <v>66200</v>
      </c>
      <c r="H300" s="60">
        <v>-0.13</v>
      </c>
      <c r="I300" s="56">
        <v>66199.87</v>
      </c>
      <c r="J300" s="56">
        <v>0</v>
      </c>
      <c r="K300" s="56">
        <v>0</v>
      </c>
      <c r="L300" s="57">
        <v>0</v>
      </c>
      <c r="M300" s="73">
        <v>66199.87</v>
      </c>
      <c r="N300" s="56">
        <v>66199.87</v>
      </c>
      <c r="O300" s="56">
        <v>66190.259999999995</v>
      </c>
      <c r="P300" s="56">
        <v>0</v>
      </c>
      <c r="Q300" s="56">
        <v>0</v>
      </c>
      <c r="R300" s="74">
        <v>0</v>
      </c>
    </row>
    <row r="301" spans="1:18" s="2" customFormat="1" ht="25.15" customHeight="1" outlineLevel="2" x14ac:dyDescent="0.15">
      <c r="A301" s="1"/>
      <c r="B301" s="29" t="s">
        <v>296</v>
      </c>
      <c r="C301" s="30" t="s">
        <v>491</v>
      </c>
      <c r="D301" s="107" t="s">
        <v>492</v>
      </c>
      <c r="E301" s="54">
        <v>1</v>
      </c>
      <c r="F301" s="58">
        <v>10</v>
      </c>
      <c r="G301" s="59">
        <v>73500</v>
      </c>
      <c r="H301" s="60">
        <v>-0.82</v>
      </c>
      <c r="I301" s="56">
        <v>73499.179999999993</v>
      </c>
      <c r="J301" s="56">
        <v>0</v>
      </c>
      <c r="K301" s="56">
        <v>0</v>
      </c>
      <c r="L301" s="57">
        <v>0</v>
      </c>
      <c r="M301" s="73">
        <v>73499.179999999993</v>
      </c>
      <c r="N301" s="56">
        <v>73499.179999999993</v>
      </c>
      <c r="O301" s="56">
        <v>73467.61</v>
      </c>
      <c r="P301" s="56">
        <v>0</v>
      </c>
      <c r="Q301" s="56">
        <v>0</v>
      </c>
      <c r="R301" s="74">
        <v>0</v>
      </c>
    </row>
    <row r="302" spans="1:18" s="2" customFormat="1" ht="25.15" customHeight="1" outlineLevel="2" x14ac:dyDescent="0.15">
      <c r="A302" s="1"/>
      <c r="B302" s="29" t="s">
        <v>296</v>
      </c>
      <c r="C302" s="30" t="s">
        <v>513</v>
      </c>
      <c r="D302" s="107" t="s">
        <v>514</v>
      </c>
      <c r="E302" s="54">
        <v>1</v>
      </c>
      <c r="F302" s="58">
        <v>10</v>
      </c>
      <c r="G302" s="59">
        <v>45500</v>
      </c>
      <c r="H302" s="60">
        <v>-0.52</v>
      </c>
      <c r="I302" s="56">
        <v>45499.48</v>
      </c>
      <c r="J302" s="56">
        <v>0</v>
      </c>
      <c r="K302" s="56">
        <v>0</v>
      </c>
      <c r="L302" s="57">
        <v>0</v>
      </c>
      <c r="M302" s="73">
        <v>45499.48</v>
      </c>
      <c r="N302" s="56">
        <v>45499.48</v>
      </c>
      <c r="O302" s="56">
        <v>45495.69</v>
      </c>
      <c r="P302" s="56">
        <v>0</v>
      </c>
      <c r="Q302" s="56">
        <v>0</v>
      </c>
      <c r="R302" s="74">
        <v>0</v>
      </c>
    </row>
    <row r="303" spans="1:18" s="2" customFormat="1" ht="25.15" customHeight="1" outlineLevel="2" x14ac:dyDescent="0.15">
      <c r="A303" s="1"/>
      <c r="B303" s="29" t="s">
        <v>296</v>
      </c>
      <c r="C303" s="30" t="s">
        <v>545</v>
      </c>
      <c r="D303" s="107" t="s">
        <v>546</v>
      </c>
      <c r="E303" s="54">
        <v>1</v>
      </c>
      <c r="F303" s="58">
        <v>10</v>
      </c>
      <c r="G303" s="59">
        <v>93000</v>
      </c>
      <c r="H303" s="60">
        <v>-55.24</v>
      </c>
      <c r="I303" s="56">
        <v>92944.76</v>
      </c>
      <c r="J303" s="56">
        <v>0</v>
      </c>
      <c r="K303" s="56">
        <v>0</v>
      </c>
      <c r="L303" s="57">
        <v>0</v>
      </c>
      <c r="M303" s="73">
        <v>92944.76</v>
      </c>
      <c r="N303" s="56">
        <v>92944.76</v>
      </c>
      <c r="O303" s="56">
        <v>92944.76</v>
      </c>
      <c r="P303" s="56">
        <v>0</v>
      </c>
      <c r="Q303" s="56">
        <v>0</v>
      </c>
      <c r="R303" s="74">
        <v>0</v>
      </c>
    </row>
    <row r="304" spans="1:18" s="2" customFormat="1" ht="25.15" customHeight="1" outlineLevel="2" x14ac:dyDescent="0.15">
      <c r="A304" s="1"/>
      <c r="B304" s="29" t="s">
        <v>297</v>
      </c>
      <c r="C304" s="30" t="s">
        <v>297</v>
      </c>
      <c r="D304" s="107" t="s">
        <v>298</v>
      </c>
      <c r="E304" s="54">
        <v>1</v>
      </c>
      <c r="F304" s="58">
        <v>10</v>
      </c>
      <c r="G304" s="59">
        <v>140000</v>
      </c>
      <c r="H304" s="60">
        <v>-50006.12</v>
      </c>
      <c r="I304" s="56">
        <v>89993.88</v>
      </c>
      <c r="J304" s="56">
        <v>0</v>
      </c>
      <c r="K304" s="56">
        <v>0</v>
      </c>
      <c r="L304" s="57">
        <v>0</v>
      </c>
      <c r="M304" s="73">
        <v>89993.88</v>
      </c>
      <c r="N304" s="56">
        <v>89993.88</v>
      </c>
      <c r="O304" s="56">
        <v>89899.95</v>
      </c>
      <c r="P304" s="56">
        <v>0</v>
      </c>
      <c r="Q304" s="56">
        <v>0</v>
      </c>
      <c r="R304" s="74">
        <v>0</v>
      </c>
    </row>
    <row r="305" spans="1:18" s="2" customFormat="1" ht="25.15" customHeight="1" outlineLevel="2" x14ac:dyDescent="0.15">
      <c r="A305" s="1"/>
      <c r="B305" s="29" t="s">
        <v>299</v>
      </c>
      <c r="C305" s="30" t="s">
        <v>299</v>
      </c>
      <c r="D305" s="107" t="s">
        <v>300</v>
      </c>
      <c r="E305" s="54">
        <v>1</v>
      </c>
      <c r="F305" s="58">
        <v>10</v>
      </c>
      <c r="G305" s="59">
        <v>150000</v>
      </c>
      <c r="H305" s="60">
        <v>-59.4</v>
      </c>
      <c r="I305" s="56">
        <v>149940.6</v>
      </c>
      <c r="J305" s="56">
        <v>0</v>
      </c>
      <c r="K305" s="56">
        <v>0</v>
      </c>
      <c r="L305" s="57">
        <v>0</v>
      </c>
      <c r="M305" s="73">
        <v>149940.6</v>
      </c>
      <c r="N305" s="56">
        <v>149940.6</v>
      </c>
      <c r="O305" s="56">
        <v>149926.15</v>
      </c>
      <c r="P305" s="56">
        <v>0</v>
      </c>
      <c r="Q305" s="56">
        <v>0</v>
      </c>
      <c r="R305" s="74">
        <v>0</v>
      </c>
    </row>
    <row r="306" spans="1:18" s="2" customFormat="1" ht="25.15" customHeight="1" outlineLevel="2" x14ac:dyDescent="0.15">
      <c r="A306" s="1"/>
      <c r="B306" s="29" t="s">
        <v>301</v>
      </c>
      <c r="C306" s="30" t="s">
        <v>301</v>
      </c>
      <c r="D306" s="107" t="s">
        <v>302</v>
      </c>
      <c r="E306" s="54">
        <v>1</v>
      </c>
      <c r="F306" s="58">
        <v>10</v>
      </c>
      <c r="G306" s="59">
        <v>140000</v>
      </c>
      <c r="H306" s="60">
        <v>50122.23</v>
      </c>
      <c r="I306" s="56">
        <v>190122.23</v>
      </c>
      <c r="J306" s="56">
        <v>0</v>
      </c>
      <c r="K306" s="56">
        <v>0</v>
      </c>
      <c r="L306" s="57">
        <v>0</v>
      </c>
      <c r="M306" s="73">
        <v>189999.2</v>
      </c>
      <c r="N306" s="56">
        <v>189999.2</v>
      </c>
      <c r="O306" s="56">
        <v>189953.46</v>
      </c>
      <c r="P306" s="56">
        <v>0</v>
      </c>
      <c r="Q306" s="56">
        <v>0</v>
      </c>
      <c r="R306" s="74">
        <v>0</v>
      </c>
    </row>
    <row r="307" spans="1:18" s="2" customFormat="1" ht="25.15" customHeight="1" outlineLevel="2" x14ac:dyDescent="0.15">
      <c r="A307" s="1"/>
      <c r="B307" s="29" t="s">
        <v>53</v>
      </c>
      <c r="C307" s="30" t="s">
        <v>53</v>
      </c>
      <c r="D307" s="107" t="s">
        <v>54</v>
      </c>
      <c r="E307" s="54">
        <v>1</v>
      </c>
      <c r="F307" s="55">
        <v>15</v>
      </c>
      <c r="G307" s="56">
        <v>272473.03000000003</v>
      </c>
      <c r="H307" s="56">
        <v>0</v>
      </c>
      <c r="I307" s="56">
        <v>272473.03000000003</v>
      </c>
      <c r="J307" s="56">
        <v>0</v>
      </c>
      <c r="K307" s="56">
        <v>0</v>
      </c>
      <c r="L307" s="57">
        <v>0</v>
      </c>
      <c r="M307" s="73">
        <v>272473.03000000003</v>
      </c>
      <c r="N307" s="56">
        <v>272473.03000000003</v>
      </c>
      <c r="O307" s="56">
        <v>272443</v>
      </c>
      <c r="P307" s="56">
        <v>0</v>
      </c>
      <c r="Q307" s="56">
        <v>0</v>
      </c>
      <c r="R307" s="74">
        <v>0</v>
      </c>
    </row>
    <row r="308" spans="1:18" s="2" customFormat="1" ht="25.15" customHeight="1" outlineLevel="2" x14ac:dyDescent="0.15">
      <c r="A308" s="1"/>
      <c r="B308" s="29" t="s">
        <v>55</v>
      </c>
      <c r="C308" s="30" t="s">
        <v>55</v>
      </c>
      <c r="D308" s="107" t="s">
        <v>56</v>
      </c>
      <c r="E308" s="54">
        <v>1</v>
      </c>
      <c r="F308" s="55">
        <v>15</v>
      </c>
      <c r="G308" s="56">
        <v>502071.99</v>
      </c>
      <c r="H308" s="56">
        <v>0</v>
      </c>
      <c r="I308" s="56">
        <v>502071.99</v>
      </c>
      <c r="J308" s="56">
        <v>0</v>
      </c>
      <c r="K308" s="56">
        <v>0</v>
      </c>
      <c r="L308" s="57">
        <v>0</v>
      </c>
      <c r="M308" s="73">
        <v>502071.99</v>
      </c>
      <c r="N308" s="56">
        <v>502071.99</v>
      </c>
      <c r="O308" s="56">
        <v>502071.75</v>
      </c>
      <c r="P308" s="56">
        <v>0</v>
      </c>
      <c r="Q308" s="56">
        <v>0</v>
      </c>
      <c r="R308" s="74">
        <v>0</v>
      </c>
    </row>
    <row r="309" spans="1:18" s="2" customFormat="1" ht="25.15" customHeight="1" outlineLevel="2" x14ac:dyDescent="0.15">
      <c r="A309" s="1"/>
      <c r="B309" s="29" t="s">
        <v>387</v>
      </c>
      <c r="C309" s="30" t="s">
        <v>387</v>
      </c>
      <c r="D309" s="107" t="s">
        <v>388</v>
      </c>
      <c r="E309" s="54">
        <v>1</v>
      </c>
      <c r="F309" s="55">
        <v>25</v>
      </c>
      <c r="G309" s="56">
        <v>53761.99</v>
      </c>
      <c r="H309" s="56">
        <v>0</v>
      </c>
      <c r="I309" s="56">
        <v>53761.99</v>
      </c>
      <c r="J309" s="56">
        <v>0</v>
      </c>
      <c r="K309" s="56">
        <v>0</v>
      </c>
      <c r="L309" s="57">
        <v>0</v>
      </c>
      <c r="M309" s="73">
        <v>53761.99</v>
      </c>
      <c r="N309" s="56">
        <v>53761.99</v>
      </c>
      <c r="O309" s="56">
        <v>53761.72</v>
      </c>
      <c r="P309" s="56">
        <v>0</v>
      </c>
      <c r="Q309" s="56">
        <v>0</v>
      </c>
      <c r="R309" s="74">
        <v>0</v>
      </c>
    </row>
    <row r="310" spans="1:18" s="2" customFormat="1" ht="25.15" customHeight="1" outlineLevel="2" thickBot="1" x14ac:dyDescent="0.2">
      <c r="A310" s="1"/>
      <c r="B310" s="31" t="s">
        <v>303</v>
      </c>
      <c r="C310" s="32" t="s">
        <v>303</v>
      </c>
      <c r="D310" s="109" t="s">
        <v>304</v>
      </c>
      <c r="E310" s="65">
        <v>1</v>
      </c>
      <c r="F310" s="66">
        <v>10</v>
      </c>
      <c r="G310" s="67">
        <v>38000</v>
      </c>
      <c r="H310" s="68">
        <v>0</v>
      </c>
      <c r="I310" s="69">
        <v>38000</v>
      </c>
      <c r="J310" s="69">
        <v>0</v>
      </c>
      <c r="K310" s="69">
        <v>0</v>
      </c>
      <c r="L310" s="70">
        <v>0</v>
      </c>
      <c r="M310" s="77">
        <v>37999.839999999997</v>
      </c>
      <c r="N310" s="69">
        <v>37999.839999999997</v>
      </c>
      <c r="O310" s="69">
        <v>37943.94</v>
      </c>
      <c r="P310" s="69">
        <v>0</v>
      </c>
      <c r="Q310" s="69">
        <v>0</v>
      </c>
      <c r="R310" s="78">
        <v>0</v>
      </c>
    </row>
    <row r="312" spans="1:18" ht="18" customHeight="1" x14ac:dyDescent="0.15">
      <c r="G312" s="20"/>
      <c r="H312" s="20"/>
      <c r="I312" s="20"/>
      <c r="M312" s="20"/>
      <c r="N312" s="20"/>
      <c r="O312" s="20"/>
      <c r="P312" s="20"/>
      <c r="Q312" s="20"/>
      <c r="R312" s="20"/>
    </row>
    <row r="314" spans="1:18" ht="18" customHeight="1" x14ac:dyDescent="0.15">
      <c r="G314" s="21"/>
      <c r="H314" s="22"/>
      <c r="I314" s="21"/>
      <c r="M314" s="21"/>
      <c r="N314" s="21"/>
      <c r="O314" s="21"/>
      <c r="P314" s="21"/>
      <c r="Q314" s="21"/>
      <c r="R314" s="21"/>
    </row>
  </sheetData>
  <sortState xmlns:xlrd2="http://schemas.microsoft.com/office/spreadsheetml/2017/richdata2" ref="A11:R310">
    <sortCondition ref="B11:B310"/>
    <sortCondition ref="C11:C310"/>
  </sortState>
  <mergeCells count="7">
    <mergeCell ref="E6:L6"/>
    <mergeCell ref="L173:L177"/>
    <mergeCell ref="R173:R177"/>
    <mergeCell ref="M6:M7"/>
    <mergeCell ref="N6:N7"/>
    <mergeCell ref="O6:O7"/>
    <mergeCell ref="P6:R6"/>
  </mergeCells>
  <pageMargins left="0" right="0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RESUMEN IFS 31.12.25</vt:lpstr>
      <vt:lpstr>EJECUCIÓN IFS 31.12.25</vt:lpstr>
      <vt:lpstr>'EJECUCIÓN IFS 31.12.25'!Área_de_impresión</vt:lpstr>
      <vt:lpstr>'RESUMEN IFS 31.12.25'!Área_de_impresión</vt:lpstr>
      <vt:lpstr>'EJECUCIÓN IFS 31.12.25'!Títulos_a_imprimir</vt:lpstr>
      <vt:lpstr>'RESUMEN IFS 31.12.25'!Títulos_a_imprimir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2026-03-13T11:03:57Z</dcterms:created>
  <dcterms:modified xsi:type="dcterms:W3CDTF">2026-03-13T11:04:47Z</dcterms:modified>
</cp:coreProperties>
</file>