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8070" activeTab="0"/>
  </bookViews>
  <sheets>
    <sheet name="RESULTADOS " sheetId="1" r:id="rId1"/>
  </sheets>
  <definedNames>
    <definedName name="_xlnm.Print_Area" localSheetId="0">'RESULTADOS '!$A$1:$L$43</definedName>
  </definedNames>
  <calcPr fullCalcOnLoad="1"/>
</workbook>
</file>

<file path=xl/sharedStrings.xml><?xml version="1.0" encoding="utf-8"?>
<sst xmlns="http://schemas.openxmlformats.org/spreadsheetml/2006/main" count="79" uniqueCount="39">
  <si>
    <t>Se resolvió antes de que llegara el agente</t>
  </si>
  <si>
    <t>La resolvió el agente</t>
  </si>
  <si>
    <t>No se resolvió</t>
  </si>
  <si>
    <t xml:space="preserve">No sabe / no contesta </t>
  </si>
  <si>
    <r>
      <t>Pregunta 1</t>
    </r>
    <r>
      <rPr>
        <b/>
        <i/>
        <sz val="9"/>
        <rFont val="Arial"/>
        <family val="2"/>
      </rPr>
      <t xml:space="preserve">
Valore de 0 a 10 </t>
    </r>
  </si>
  <si>
    <r>
      <t xml:space="preserve">Su </t>
    </r>
    <r>
      <rPr>
        <b/>
        <sz val="9"/>
        <rFont val="Arial"/>
        <family val="2"/>
      </rPr>
      <t>satisfacción</t>
    </r>
    <r>
      <rPr>
        <sz val="9"/>
        <rFont val="Arial"/>
        <family val="2"/>
      </rPr>
      <t xml:space="preserve">  con el </t>
    </r>
    <r>
      <rPr>
        <b/>
        <sz val="9"/>
        <rFont val="Arial"/>
        <family val="2"/>
      </rPr>
      <t xml:space="preserve">tiempo que ha tardado </t>
    </r>
    <r>
      <rPr>
        <sz val="9"/>
        <rFont val="Arial"/>
        <family val="2"/>
      </rPr>
      <t>el agente de movilidad en llegar al lugar de la incidencia</t>
    </r>
  </si>
  <si>
    <r>
      <t>Su</t>
    </r>
    <r>
      <rPr>
        <b/>
        <sz val="9"/>
        <rFont val="Arial"/>
        <family val="2"/>
      </rPr>
      <t xml:space="preserve"> satisfacción </t>
    </r>
    <r>
      <rPr>
        <sz val="9"/>
        <rFont val="Arial"/>
        <family val="2"/>
      </rPr>
      <t>en conjunto</t>
    </r>
    <r>
      <rPr>
        <b/>
        <sz val="9"/>
        <rFont val="Arial"/>
        <family val="2"/>
      </rPr>
      <t xml:space="preserve"> con el servicio prestado</t>
    </r>
  </si>
  <si>
    <r>
      <t>El</t>
    </r>
    <r>
      <rPr>
        <b/>
        <sz val="9"/>
        <rFont val="Arial"/>
        <family val="2"/>
      </rPr>
      <t xml:space="preserve"> trato del agente </t>
    </r>
    <r>
      <rPr>
        <sz val="9"/>
        <rFont val="Arial"/>
        <family val="2"/>
      </rPr>
      <t>que le ha atendido en el lugar de la incidencia</t>
    </r>
  </si>
  <si>
    <r>
      <rPr>
        <sz val="9"/>
        <rFont val="Arial"/>
        <family val="2"/>
      </rPr>
      <t>Pregunta 3</t>
    </r>
    <r>
      <rPr>
        <b/>
        <sz val="9"/>
        <rFont val="Arial"/>
        <family val="2"/>
      </rPr>
      <t xml:space="preserve">
Sí o no</t>
    </r>
  </si>
  <si>
    <r>
      <t xml:space="preserve">Pregunta 0
</t>
    </r>
    <r>
      <rPr>
        <b/>
        <i/>
        <sz val="9"/>
        <rFont val="Arial"/>
        <family val="2"/>
      </rPr>
      <t>Sí o no</t>
    </r>
  </si>
  <si>
    <r>
      <t>Pregunta 5</t>
    </r>
    <r>
      <rPr>
        <b/>
        <i/>
        <sz val="9"/>
        <rFont val="Arial"/>
        <family val="2"/>
      </rPr>
      <t xml:space="preserve">
Valore de 0 a 10 </t>
    </r>
  </si>
  <si>
    <t>Observaciones</t>
  </si>
  <si>
    <t>Recoger cualquier observación que diga el informante</t>
  </si>
  <si>
    <r>
      <rPr>
        <i/>
        <sz val="9"/>
        <rFont val="Arial"/>
        <family val="2"/>
      </rPr>
      <t>Pregunta 4 (se hará sólo a los usuarios que han respondido a la pregunta 3)</t>
    </r>
    <r>
      <rPr>
        <b/>
        <i/>
        <sz val="9"/>
        <rFont val="Arial"/>
        <family val="2"/>
      </rPr>
      <t xml:space="preserve">
Valore de 0 a 10 </t>
    </r>
  </si>
  <si>
    <t xml:space="preserve">Seccion </t>
  </si>
  <si>
    <t>Fecha</t>
  </si>
  <si>
    <t>sur</t>
  </si>
  <si>
    <t>norte</t>
  </si>
  <si>
    <t xml:space="preserve">centro </t>
  </si>
  <si>
    <t>NOVIEMBRE</t>
  </si>
  <si>
    <t>DICIEMBRE</t>
  </si>
  <si>
    <r>
      <t xml:space="preserve">Encuesta de satisfacción a los usuarios del servicio de peticiones de servicio de los Agentes de Movilidad (“Códigos azules”).
</t>
    </r>
    <r>
      <rPr>
        <b/>
        <sz val="14"/>
        <rFont val="Arial"/>
        <family val="2"/>
      </rPr>
      <t>Cuestionario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</si>
  <si>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</si>
  <si>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</si>
  <si>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</si>
  <si>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</si>
  <si>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</si>
  <si>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</si>
  <si>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</si>
  <si>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</si>
  <si>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</si>
  <si>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</si>
  <si>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  2014</t>
  </si>
  <si>
    <t>RESULTADOS
 año 2014</t>
  </si>
  <si>
    <t>Grado de satisfaccion  en atención  al ciudadano por los servicios prestados</t>
  </si>
  <si>
    <t>Promedios mensuales</t>
  </si>
  <si>
    <r>
      <t>Desea usted colaborar</t>
    </r>
    <r>
      <rPr>
        <i/>
        <sz val="9"/>
        <rFont val="Arial"/>
        <family val="2"/>
      </rPr>
      <t xml:space="preserve">
Número de personas encuestadas</t>
    </r>
  </si>
  <si>
    <r>
      <t xml:space="preserve">Pregunta 2
</t>
    </r>
    <r>
      <rPr>
        <b/>
        <i/>
        <sz val="9"/>
        <rFont val="Arial"/>
        <family val="2"/>
      </rPr>
      <t xml:space="preserve">
</t>
    </r>
    <r>
      <rPr>
        <i/>
        <sz val="9"/>
        <rFont val="Arial"/>
        <family val="2"/>
      </rPr>
      <t>Pregunta sobre la incidencia del aviso-Número de respuestas</t>
    </r>
  </si>
  <si>
    <r>
      <rPr>
        <i/>
        <sz val="9"/>
        <rFont val="Arial"/>
        <family val="2"/>
      </rPr>
      <t>Pregunta si hubo trato (personal, telefónico..) con el agente</t>
    </r>
    <r>
      <rPr>
        <b/>
        <i/>
        <sz val="9"/>
        <rFont val="Arial"/>
        <family val="2"/>
      </rPr>
      <t xml:space="preserve"> .Número de respuestas 'Sí'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</si>
</sst>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mmm\-yyyy"/>
    <numFmt numFmtId="166" formatCode="0.0"/>
  </numFmts>
  <fonts count="49">
    <font>
      <sz val="10"/>
      <name val="Arial"/>
      <family val="0"/>
    </font>
    <font>
      <i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1" fontId="1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1" fontId="10" fillId="0" borderId="16" xfId="0" applyNumberFormat="1" applyFont="1" applyFill="1" applyBorder="1" applyAlignment="1" applyProtection="1">
      <alignment horizontal="center" vertical="center"/>
      <protection/>
    </xf>
    <xf numFmtId="1" fontId="10" fillId="0" borderId="17" xfId="0" applyNumberFormat="1" applyFont="1" applyFill="1" applyBorder="1" applyAlignment="1" applyProtection="1">
      <alignment horizontal="center" vertical="center"/>
      <protection/>
    </xf>
    <xf numFmtId="1" fontId="10" fillId="0" borderId="18" xfId="0" applyNumberFormat="1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9" fillId="33" borderId="21" xfId="0" applyFont="1" applyFill="1" applyBorder="1" applyAlignment="1" applyProtection="1">
      <alignment horizontal="center" vertical="center" wrapText="1"/>
      <protection/>
    </xf>
    <xf numFmtId="0" fontId="1" fillId="33" borderId="22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1" fontId="10" fillId="0" borderId="25" xfId="0" applyNumberFormat="1" applyFont="1" applyBorder="1" applyAlignment="1" applyProtection="1">
      <alignment horizontal="center" vertical="center" wrapText="1"/>
      <protection/>
    </xf>
    <xf numFmtId="1" fontId="10" fillId="0" borderId="26" xfId="0" applyNumberFormat="1" applyFont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8" fillId="33" borderId="27" xfId="0" applyFont="1" applyFill="1" applyBorder="1" applyAlignment="1" applyProtection="1">
      <alignment horizontal="center" vertical="center" wrapText="1"/>
      <protection/>
    </xf>
    <xf numFmtId="0" fontId="8" fillId="33" borderId="24" xfId="0" applyFont="1" applyFill="1" applyBorder="1" applyAlignment="1" applyProtection="1">
      <alignment horizontal="center" vertical="center" wrapText="1"/>
      <protection/>
    </xf>
    <xf numFmtId="1" fontId="10" fillId="0" borderId="28" xfId="0" applyNumberFormat="1" applyFont="1" applyBorder="1" applyAlignment="1" applyProtection="1">
      <alignment horizontal="center" vertical="center" wrapText="1"/>
      <protection/>
    </xf>
    <xf numFmtId="1" fontId="10" fillId="0" borderId="14" xfId="0" applyNumberFormat="1" applyFont="1" applyBorder="1" applyAlignment="1" applyProtection="1">
      <alignment horizontal="center" vertical="center" wrapText="1"/>
      <protection/>
    </xf>
    <xf numFmtId="1" fontId="10" fillId="0" borderId="29" xfId="0" applyNumberFormat="1" applyFont="1" applyBorder="1" applyAlignment="1" applyProtection="1">
      <alignment horizontal="center" vertical="center" wrapText="1"/>
      <protection/>
    </xf>
    <xf numFmtId="1" fontId="10" fillId="0" borderId="15" xfId="0" applyNumberFormat="1" applyFont="1" applyBorder="1" applyAlignment="1" applyProtection="1">
      <alignment horizontal="center" vertical="center" wrapText="1"/>
      <protection/>
    </xf>
    <xf numFmtId="1" fontId="10" fillId="0" borderId="16" xfId="0" applyNumberFormat="1" applyFont="1" applyBorder="1" applyAlignment="1" applyProtection="1">
      <alignment horizontal="center" vertical="center" wrapText="1"/>
      <protection/>
    </xf>
    <xf numFmtId="1" fontId="10" fillId="0" borderId="18" xfId="0" applyNumberFormat="1" applyFont="1" applyBorder="1" applyAlignment="1" applyProtection="1">
      <alignment horizontal="center" vertical="center" wrapText="1"/>
      <protection/>
    </xf>
    <xf numFmtId="1" fontId="10" fillId="0" borderId="17" xfId="0" applyNumberFormat="1" applyFont="1" applyBorder="1" applyAlignment="1" applyProtection="1">
      <alignment horizontal="center" vertical="center" wrapText="1"/>
      <protection/>
    </xf>
    <xf numFmtId="1" fontId="10" fillId="0" borderId="30" xfId="0" applyNumberFormat="1" applyFont="1" applyBorder="1" applyAlignment="1" applyProtection="1">
      <alignment horizontal="center" vertical="center" wrapText="1"/>
      <protection/>
    </xf>
    <xf numFmtId="1" fontId="10" fillId="0" borderId="31" xfId="0" applyNumberFormat="1" applyFont="1" applyBorder="1" applyAlignment="1" applyProtection="1">
      <alignment horizontal="center" vertical="center" wrapText="1"/>
      <protection/>
    </xf>
    <xf numFmtId="1" fontId="10" fillId="0" borderId="32" xfId="0" applyNumberFormat="1" applyFont="1" applyBorder="1" applyAlignment="1" applyProtection="1">
      <alignment horizontal="center" vertical="center" wrapText="1"/>
      <protection/>
    </xf>
    <xf numFmtId="1" fontId="10" fillId="0" borderId="33" xfId="0" applyNumberFormat="1" applyFont="1" applyBorder="1" applyAlignment="1" applyProtection="1">
      <alignment horizontal="center" vertical="center" wrapText="1"/>
      <protection/>
    </xf>
    <xf numFmtId="1" fontId="10" fillId="0" borderId="30" xfId="0" applyNumberFormat="1" applyFont="1" applyFill="1" applyBorder="1" applyAlignment="1" applyProtection="1">
      <alignment horizontal="center" vertical="center"/>
      <protection/>
    </xf>
    <xf numFmtId="1" fontId="10" fillId="0" borderId="11" xfId="0" applyNumberFormat="1" applyFont="1" applyBorder="1" applyAlignment="1" applyProtection="1">
      <alignment horizontal="center" vertical="center" wrapText="1"/>
      <protection/>
    </xf>
    <xf numFmtId="1" fontId="10" fillId="0" borderId="11" xfId="0" applyNumberFormat="1" applyFont="1" applyFill="1" applyBorder="1" applyAlignment="1" applyProtection="1">
      <alignment horizontal="center" vertical="center"/>
      <protection/>
    </xf>
    <xf numFmtId="1" fontId="10" fillId="0" borderId="13" xfId="0" applyNumberFormat="1" applyFont="1" applyBorder="1" applyAlignment="1" applyProtection="1">
      <alignment horizontal="center" vertical="center" wrapText="1"/>
      <protection/>
    </xf>
    <xf numFmtId="1" fontId="10" fillId="0" borderId="34" xfId="0" applyNumberFormat="1" applyFont="1" applyBorder="1" applyAlignment="1" applyProtection="1">
      <alignment horizontal="center" vertical="center" wrapText="1"/>
      <protection/>
    </xf>
    <xf numFmtId="1" fontId="10" fillId="0" borderId="35" xfId="0" applyNumberFormat="1" applyFont="1" applyBorder="1" applyAlignment="1" applyProtection="1">
      <alignment horizontal="center" vertical="center" wrapText="1"/>
      <protection/>
    </xf>
    <xf numFmtId="1" fontId="10" fillId="0" borderId="36" xfId="0" applyNumberFormat="1" applyFont="1" applyBorder="1" applyAlignment="1" applyProtection="1">
      <alignment horizontal="center" vertical="center" wrapText="1"/>
      <protection/>
    </xf>
    <xf numFmtId="1" fontId="10" fillId="0" borderId="37" xfId="0" applyNumberFormat="1" applyFont="1" applyBorder="1" applyAlignment="1" applyProtection="1">
      <alignment horizontal="center" vertical="center" wrapText="1"/>
      <protection/>
    </xf>
    <xf numFmtId="1" fontId="10" fillId="0" borderId="38" xfId="0" applyNumberFormat="1" applyFont="1" applyBorder="1" applyAlignment="1" applyProtection="1">
      <alignment horizontal="center" vertical="center" wrapText="1"/>
      <protection/>
    </xf>
    <xf numFmtId="1" fontId="10" fillId="0" borderId="39" xfId="0" applyNumberFormat="1" applyFont="1" applyBorder="1" applyAlignment="1" applyProtection="1">
      <alignment horizontal="center" vertical="center" wrapText="1"/>
      <protection/>
    </xf>
    <xf numFmtId="1" fontId="10" fillId="0" borderId="40" xfId="0" applyNumberFormat="1" applyFont="1" applyBorder="1" applyAlignment="1" applyProtection="1">
      <alignment horizontal="center" vertical="center" wrapText="1"/>
      <protection/>
    </xf>
    <xf numFmtId="1" fontId="10" fillId="0" borderId="12" xfId="0" applyNumberFormat="1" applyFont="1" applyBorder="1" applyAlignment="1" applyProtection="1">
      <alignment horizontal="center" vertical="center" wrapText="1"/>
      <protection/>
    </xf>
    <xf numFmtId="1" fontId="10" fillId="0" borderId="41" xfId="0" applyNumberFormat="1" applyFont="1" applyBorder="1" applyAlignment="1" applyProtection="1">
      <alignment horizontal="center" vertical="center" wrapText="1"/>
      <protection/>
    </xf>
    <xf numFmtId="1" fontId="10" fillId="0" borderId="42" xfId="0" applyNumberFormat="1" applyFont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center"/>
      <protection/>
    </xf>
    <xf numFmtId="166" fontId="10" fillId="34" borderId="17" xfId="0" applyNumberFormat="1" applyFont="1" applyFill="1" applyBorder="1" applyAlignment="1" applyProtection="1">
      <alignment horizontal="center" vertical="center" wrapText="1"/>
      <protection/>
    </xf>
    <xf numFmtId="166" fontId="10" fillId="34" borderId="40" xfId="0" applyNumberFormat="1" applyFont="1" applyFill="1" applyBorder="1" applyAlignment="1" applyProtection="1">
      <alignment horizontal="center" vertical="center" wrapText="1"/>
      <protection/>
    </xf>
    <xf numFmtId="166" fontId="10" fillId="34" borderId="16" xfId="0" applyNumberFormat="1" applyFont="1" applyFill="1" applyBorder="1" applyAlignment="1" applyProtection="1">
      <alignment horizontal="center" vertical="center" wrapText="1"/>
      <protection/>
    </xf>
    <xf numFmtId="166" fontId="10" fillId="34" borderId="18" xfId="0" applyNumberFormat="1" applyFont="1" applyFill="1" applyBorder="1" applyAlignment="1" applyProtection="1">
      <alignment horizontal="center" vertical="center" wrapText="1"/>
      <protection/>
    </xf>
    <xf numFmtId="166" fontId="10" fillId="34" borderId="38" xfId="0" applyNumberFormat="1" applyFont="1" applyFill="1" applyBorder="1" applyAlignment="1" applyProtection="1">
      <alignment horizontal="center" vertical="center" wrapText="1"/>
      <protection/>
    </xf>
    <xf numFmtId="166" fontId="10" fillId="34" borderId="39" xfId="0" applyNumberFormat="1" applyFont="1" applyFill="1" applyBorder="1" applyAlignment="1" applyProtection="1">
      <alignment horizontal="center" vertical="center" wrapText="1"/>
      <protection/>
    </xf>
    <xf numFmtId="166" fontId="10" fillId="34" borderId="11" xfId="0" applyNumberFormat="1" applyFont="1" applyFill="1" applyBorder="1" applyAlignment="1" applyProtection="1">
      <alignment horizontal="center" vertical="center" wrapText="1"/>
      <protection/>
    </xf>
    <xf numFmtId="166" fontId="10" fillId="34" borderId="12" xfId="0" applyNumberFormat="1" applyFont="1" applyFill="1" applyBorder="1" applyAlignment="1" applyProtection="1">
      <alignment horizontal="center" vertical="center" wrapText="1"/>
      <protection/>
    </xf>
    <xf numFmtId="166" fontId="10" fillId="34" borderId="43" xfId="0" applyNumberFormat="1" applyFont="1" applyFill="1" applyBorder="1" applyAlignment="1" applyProtection="1">
      <alignment horizontal="center" vertical="center" wrapText="1"/>
      <protection/>
    </xf>
    <xf numFmtId="166" fontId="10" fillId="34" borderId="30" xfId="0" applyNumberFormat="1" applyFont="1" applyFill="1" applyBorder="1" applyAlignment="1" applyProtection="1">
      <alignment horizontal="center" vertical="center" wrapText="1"/>
      <protection/>
    </xf>
    <xf numFmtId="166" fontId="10" fillId="34" borderId="34" xfId="0" applyNumberFormat="1" applyFont="1" applyFill="1" applyBorder="1" applyAlignment="1" applyProtection="1">
      <alignment horizontal="center" vertical="center" wrapText="1"/>
      <protection/>
    </xf>
    <xf numFmtId="166" fontId="10" fillId="34" borderId="42" xfId="0" applyNumberFormat="1" applyFont="1" applyFill="1" applyBorder="1" applyAlignment="1" applyProtection="1">
      <alignment horizontal="center" vertical="center" wrapText="1"/>
      <protection/>
    </xf>
    <xf numFmtId="166" fontId="10" fillId="34" borderId="33" xfId="0" applyNumberFormat="1" applyFont="1" applyFill="1" applyBorder="1" applyAlignment="1" applyProtection="1">
      <alignment horizontal="center" vertical="center" wrapText="1"/>
      <protection/>
    </xf>
    <xf numFmtId="166" fontId="10" fillId="34" borderId="14" xfId="0" applyNumberFormat="1" applyFont="1" applyFill="1" applyBorder="1" applyAlignment="1" applyProtection="1">
      <alignment horizontal="center" vertical="center" wrapText="1"/>
      <protection/>
    </xf>
    <xf numFmtId="166" fontId="10" fillId="34" borderId="15" xfId="0" applyNumberFormat="1" applyFont="1" applyFill="1" applyBorder="1" applyAlignment="1" applyProtection="1">
      <alignment horizontal="center" vertical="center" wrapText="1"/>
      <protection/>
    </xf>
    <xf numFmtId="3" fontId="13" fillId="0" borderId="12" xfId="0" applyNumberFormat="1" applyFont="1" applyBorder="1" applyAlignment="1" applyProtection="1">
      <alignment horizontal="center" vertical="center" wrapText="1"/>
      <protection/>
    </xf>
    <xf numFmtId="3" fontId="11" fillId="0" borderId="44" xfId="0" applyNumberFormat="1" applyFont="1" applyBorder="1" applyAlignment="1" applyProtection="1">
      <alignment horizontal="center" vertical="center" wrapText="1"/>
      <protection/>
    </xf>
    <xf numFmtId="3" fontId="11" fillId="0" borderId="45" xfId="0" applyNumberFormat="1" applyFont="1" applyBorder="1" applyAlignment="1" applyProtection="1">
      <alignment horizontal="center" vertical="center" wrapText="1"/>
      <protection/>
    </xf>
    <xf numFmtId="3" fontId="0" fillId="0" borderId="0" xfId="0" applyNumberFormat="1" applyFill="1" applyAlignment="1" applyProtection="1">
      <alignment/>
      <protection/>
    </xf>
    <xf numFmtId="0" fontId="6" fillId="33" borderId="0" xfId="0" applyFont="1" applyFill="1" applyAlignment="1" applyProtection="1">
      <alignment horizontal="center" wrapText="1"/>
      <protection/>
    </xf>
    <xf numFmtId="166" fontId="6" fillId="33" borderId="46" xfId="0" applyNumberFormat="1" applyFont="1" applyFill="1" applyBorder="1" applyAlignment="1" applyProtection="1">
      <alignment horizontal="center"/>
      <protection/>
    </xf>
    <xf numFmtId="16" fontId="3" fillId="0" borderId="47" xfId="0" applyNumberFormat="1" applyFont="1" applyBorder="1" applyAlignment="1" applyProtection="1">
      <alignment horizontal="center" vertical="center"/>
      <protection/>
    </xf>
    <xf numFmtId="16" fontId="3" fillId="0" borderId="25" xfId="0" applyNumberFormat="1" applyFont="1" applyBorder="1" applyAlignment="1" applyProtection="1">
      <alignment horizontal="center" vertical="center"/>
      <protection/>
    </xf>
    <xf numFmtId="16" fontId="3" fillId="0" borderId="26" xfId="0" applyNumberFormat="1" applyFont="1" applyBorder="1" applyAlignment="1" applyProtection="1">
      <alignment horizontal="center" vertical="center"/>
      <protection/>
    </xf>
    <xf numFmtId="166" fontId="3" fillId="34" borderId="25" xfId="0" applyNumberFormat="1" applyFont="1" applyFill="1" applyBorder="1" applyAlignment="1" applyProtection="1">
      <alignment horizontal="center"/>
      <protection/>
    </xf>
    <xf numFmtId="166" fontId="3" fillId="34" borderId="28" xfId="0" applyNumberFormat="1" applyFont="1" applyFill="1" applyBorder="1" applyAlignment="1" applyProtection="1">
      <alignment horizontal="center"/>
      <protection/>
    </xf>
    <xf numFmtId="0" fontId="6" fillId="0" borderId="48" xfId="0" applyFont="1" applyBorder="1" applyAlignment="1" applyProtection="1">
      <alignment horizontal="center" vertical="center" wrapText="1"/>
      <protection/>
    </xf>
    <xf numFmtId="0" fontId="6" fillId="0" borderId="49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0" fontId="7" fillId="33" borderId="50" xfId="0" applyFont="1" applyFill="1" applyBorder="1" applyAlignment="1" applyProtection="1">
      <alignment horizontal="center" vertical="center" wrapText="1"/>
      <protection/>
    </xf>
    <xf numFmtId="0" fontId="7" fillId="33" borderId="51" xfId="0" applyFont="1" applyFill="1" applyBorder="1" applyAlignment="1" applyProtection="1">
      <alignment horizontal="center" vertical="center" wrapText="1"/>
      <protection/>
    </xf>
    <xf numFmtId="0" fontId="7" fillId="33" borderId="52" xfId="0" applyFont="1" applyFill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 applyProtection="1">
      <alignment horizontal="center" vertical="center" wrapText="1"/>
      <protection/>
    </xf>
    <xf numFmtId="0" fontId="9" fillId="33" borderId="53" xfId="0" applyFont="1" applyFill="1" applyBorder="1" applyAlignment="1" applyProtection="1">
      <alignment horizontal="center" vertical="center" wrapText="1"/>
      <protection/>
    </xf>
    <xf numFmtId="0" fontId="9" fillId="33" borderId="22" xfId="0" applyFont="1" applyFill="1" applyBorder="1" applyAlignment="1" applyProtection="1">
      <alignment horizontal="center" vertical="center" wrapText="1"/>
      <protection/>
    </xf>
    <xf numFmtId="16" fontId="12" fillId="0" borderId="50" xfId="0" applyNumberFormat="1" applyFont="1" applyBorder="1" applyAlignment="1" applyProtection="1">
      <alignment horizontal="center" vertical="center"/>
      <protection/>
    </xf>
    <xf numFmtId="16" fontId="12" fillId="0" borderId="52" xfId="0" applyNumberFormat="1" applyFont="1" applyBorder="1" applyAlignment="1" applyProtection="1">
      <alignment horizontal="center" vertical="center"/>
      <protection/>
    </xf>
    <xf numFmtId="16" fontId="3" fillId="0" borderId="54" xfId="0" applyNumberFormat="1" applyFont="1" applyBorder="1" applyAlignment="1" applyProtection="1">
      <alignment horizontal="center" vertical="center"/>
      <protection/>
    </xf>
    <xf numFmtId="16" fontId="3" fillId="0" borderId="23" xfId="0" applyNumberFormat="1" applyFont="1" applyBorder="1" applyAlignment="1" applyProtection="1">
      <alignment horizontal="center" vertical="center"/>
      <protection/>
    </xf>
    <xf numFmtId="16" fontId="3" fillId="0" borderId="44" xfId="0" applyNumberFormat="1" applyFont="1" applyBorder="1" applyAlignment="1" applyProtection="1">
      <alignment horizontal="center" vertical="center"/>
      <protection/>
    </xf>
    <xf numFmtId="0" fontId="6" fillId="0" borderId="50" xfId="0" applyFont="1" applyFill="1" applyBorder="1" applyAlignment="1" applyProtection="1">
      <alignment horizontal="center" vertical="center" wrapText="1"/>
      <protection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6" fillId="0" borderId="5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tabSelected="1" zoomScale="75" zoomScaleNormal="75" zoomScalePageLayoutView="0" workbookViewId="0" topLeftCell="A1">
      <pane xSplit="2" ySplit="3" topLeftCell="K1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17" sqref="K17"/>
    </sheetView>
  </sheetViews>
  <sheetFormatPr defaultColWidth="11.421875" defaultRowHeight="12.75"/>
  <cols>
    <col min="1" max="1" width="11.421875" style="1" customWidth="1"/>
    <col min="2" max="2" width="19.8515625" style="1" customWidth="1"/>
    <col min="3" max="3" width="20.7109375" style="1" customWidth="1"/>
    <col min="4" max="4" width="19.7109375" style="1" customWidth="1"/>
    <col min="5" max="5" width="16.421875" style="1" customWidth="1"/>
    <col min="6" max="7" width="11.421875" style="1" customWidth="1"/>
    <col min="8" max="8" width="15.57421875" style="1" customWidth="1"/>
    <col min="9" max="9" width="23.7109375" style="1" customWidth="1"/>
    <col min="10" max="10" width="24.8515625" style="4" customWidth="1"/>
    <col min="11" max="11" width="23.57421875" style="4" customWidth="1"/>
    <col min="12" max="12" width="16.421875" style="4" customWidth="1"/>
    <col min="13" max="13" width="18.140625" style="4" customWidth="1"/>
    <col min="14" max="14" width="16.140625" style="4" customWidth="1"/>
    <col min="15" max="15" width="21.7109375" style="4" customWidth="1"/>
    <col min="16" max="16" width="15.421875" style="4" bestFit="1" customWidth="1"/>
    <col min="17" max="28" width="11.421875" style="4" customWidth="1"/>
    <col min="29" max="16384" width="11.421875" style="1" customWidth="1"/>
  </cols>
  <sheetData>
    <row r="1" spans="1:28" s="3" customFormat="1" ht="76.5" customHeight="1">
      <c r="A1" s="84" t="s">
        <v>33</v>
      </c>
      <c r="B1" s="85"/>
      <c r="C1" s="88" t="s">
        <v>21</v>
      </c>
      <c r="D1" s="89"/>
      <c r="E1" s="89"/>
      <c r="F1" s="89"/>
      <c r="G1" s="89"/>
      <c r="H1" s="89"/>
      <c r="I1" s="89"/>
      <c r="J1" s="89"/>
      <c r="K1" s="90"/>
      <c r="L1" s="10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16" s="6" customFormat="1" ht="83.25" customHeight="1">
      <c r="A2" s="86"/>
      <c r="B2" s="87"/>
      <c r="C2" s="8" t="s">
        <v>9</v>
      </c>
      <c r="D2" s="10" t="s">
        <v>4</v>
      </c>
      <c r="E2" s="91" t="s">
        <v>37</v>
      </c>
      <c r="F2" s="92"/>
      <c r="G2" s="92"/>
      <c r="H2" s="93"/>
      <c r="I2" s="23" t="s">
        <v>8</v>
      </c>
      <c r="J2" s="24" t="s">
        <v>13</v>
      </c>
      <c r="K2" s="10" t="s">
        <v>10</v>
      </c>
      <c r="L2" s="11" t="s">
        <v>11</v>
      </c>
      <c r="M2" s="99" t="s">
        <v>35</v>
      </c>
      <c r="N2" s="100"/>
      <c r="O2" s="100"/>
      <c r="P2" s="101"/>
    </row>
    <row r="3" spans="1:16" s="6" customFormat="1" ht="100.5" customHeight="1">
      <c r="A3" s="13" t="s">
        <v>15</v>
      </c>
      <c r="B3" s="14" t="s">
        <v>14</v>
      </c>
      <c r="C3" s="9" t="s">
        <v>36</v>
      </c>
      <c r="D3" s="20" t="s">
        <v>5</v>
      </c>
      <c r="E3" s="29" t="s">
        <v>0</v>
      </c>
      <c r="F3" s="30" t="s">
        <v>1</v>
      </c>
      <c r="G3" s="30" t="s">
        <v>2</v>
      </c>
      <c r="H3" s="31" t="s">
        <v>3</v>
      </c>
      <c r="I3" s="25" t="s">
        <v>38</v>
      </c>
      <c r="J3" s="26" t="s">
        <v>7</v>
      </c>
      <c r="K3" s="20" t="s">
        <v>6</v>
      </c>
      <c r="L3" s="21" t="s">
        <v>12</v>
      </c>
      <c r="M3" s="20" t="s">
        <v>5</v>
      </c>
      <c r="N3" s="26" t="s">
        <v>7</v>
      </c>
      <c r="O3" s="20" t="s">
        <v>6</v>
      </c>
      <c r="P3" s="77" t="s">
        <v>34</v>
      </c>
    </row>
    <row r="4" spans="1:28" s="2" customFormat="1" ht="15.75" customHeight="1">
      <c r="A4" s="79" t="s">
        <v>22</v>
      </c>
      <c r="B4" s="22" t="s">
        <v>16</v>
      </c>
      <c r="C4" s="36">
        <v>67</v>
      </c>
      <c r="D4" s="60">
        <v>7.786666666666667</v>
      </c>
      <c r="E4" s="48">
        <v>13</v>
      </c>
      <c r="F4" s="36">
        <v>51</v>
      </c>
      <c r="G4" s="36">
        <v>2</v>
      </c>
      <c r="H4" s="51">
        <v>1</v>
      </c>
      <c r="I4" s="36">
        <v>30</v>
      </c>
      <c r="J4" s="62">
        <v>9.481481481481483</v>
      </c>
      <c r="K4" s="60">
        <v>7.76</v>
      </c>
      <c r="L4" s="17"/>
      <c r="M4" s="82">
        <f>AVERAGE(D4:D6)</f>
        <v>7.431857116313638</v>
      </c>
      <c r="N4" s="83">
        <f>AVERAGE(J4:J6)</f>
        <v>9.169612184648416</v>
      </c>
      <c r="O4" s="83">
        <f>AVERAGE(K4:K6)</f>
        <v>7.831629151846543</v>
      </c>
      <c r="P4" s="78">
        <f>AVERAGE(M4:O6)</f>
        <v>8.144366150936198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s="2" customFormat="1" ht="15.75" customHeight="1">
      <c r="A5" s="80"/>
      <c r="B5" s="15" t="s">
        <v>17</v>
      </c>
      <c r="C5" s="37">
        <v>95</v>
      </c>
      <c r="D5" s="61">
        <v>7.335507246376812</v>
      </c>
      <c r="E5" s="49">
        <v>9</v>
      </c>
      <c r="F5" s="37">
        <v>66</v>
      </c>
      <c r="G5" s="37">
        <v>4</v>
      </c>
      <c r="H5" s="52">
        <v>15</v>
      </c>
      <c r="I5" s="37">
        <v>43</v>
      </c>
      <c r="J5" s="63">
        <v>9.320833333333335</v>
      </c>
      <c r="K5" s="61">
        <v>8.039130434782608</v>
      </c>
      <c r="L5" s="37"/>
      <c r="M5" s="82"/>
      <c r="N5" s="83"/>
      <c r="O5" s="83"/>
      <c r="P5" s="78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s="2" customFormat="1" ht="15.75" customHeight="1">
      <c r="A6" s="81"/>
      <c r="B6" s="16" t="s">
        <v>18</v>
      </c>
      <c r="C6" s="38">
        <v>174</v>
      </c>
      <c r="D6" s="58">
        <v>7.173397435897434</v>
      </c>
      <c r="E6" s="50">
        <v>36</v>
      </c>
      <c r="F6" s="38">
        <v>97</v>
      </c>
      <c r="G6" s="38">
        <v>3</v>
      </c>
      <c r="H6" s="53">
        <v>37</v>
      </c>
      <c r="I6" s="38">
        <v>62</v>
      </c>
      <c r="J6" s="59">
        <v>8.706521739130435</v>
      </c>
      <c r="K6" s="58">
        <v>7.6957570207570205</v>
      </c>
      <c r="L6" s="18"/>
      <c r="M6" s="82"/>
      <c r="N6" s="83"/>
      <c r="O6" s="83"/>
      <c r="P6" s="78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s="2" customFormat="1" ht="15.75" customHeight="1">
      <c r="A7" s="79" t="s">
        <v>23</v>
      </c>
      <c r="B7" s="22" t="s">
        <v>16</v>
      </c>
      <c r="C7" s="36">
        <v>63</v>
      </c>
      <c r="D7" s="60">
        <v>7.114492753623188</v>
      </c>
      <c r="E7" s="48">
        <v>7</v>
      </c>
      <c r="F7" s="36">
        <v>46</v>
      </c>
      <c r="G7" s="36">
        <v>9</v>
      </c>
      <c r="H7" s="51">
        <v>1</v>
      </c>
      <c r="I7" s="36">
        <v>23</v>
      </c>
      <c r="J7" s="62">
        <v>9.088235294117647</v>
      </c>
      <c r="K7" s="60">
        <v>7.453623188405799</v>
      </c>
      <c r="L7" s="17"/>
      <c r="M7" s="82">
        <f>AVERAGE(D7:D9)</f>
        <v>7.248609477277956</v>
      </c>
      <c r="N7" s="83">
        <f>AVERAGE(J7:J9)</f>
        <v>9.00313310509389</v>
      </c>
      <c r="O7" s="83">
        <f>AVERAGE(K7:K9)</f>
        <v>7.710829993778364</v>
      </c>
      <c r="P7" s="78">
        <f>AVERAGE(M7:O9)</f>
        <v>7.987524192050071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s="2" customFormat="1" ht="15.75" customHeight="1">
      <c r="A8" s="80"/>
      <c r="B8" s="15" t="s">
        <v>17</v>
      </c>
      <c r="C8" s="37">
        <v>75</v>
      </c>
      <c r="D8" s="61">
        <v>7.070982142857143</v>
      </c>
      <c r="E8" s="49">
        <v>10</v>
      </c>
      <c r="F8" s="37">
        <v>39</v>
      </c>
      <c r="G8" s="37">
        <v>5</v>
      </c>
      <c r="H8" s="52">
        <v>13</v>
      </c>
      <c r="I8" s="37">
        <v>23</v>
      </c>
      <c r="J8" s="63">
        <v>9.011904761904763</v>
      </c>
      <c r="K8" s="61">
        <v>7.9609375</v>
      </c>
      <c r="L8" s="19"/>
      <c r="M8" s="82"/>
      <c r="N8" s="83"/>
      <c r="O8" s="83"/>
      <c r="P8" s="78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s="2" customFormat="1" ht="15.75" customHeight="1">
      <c r="A9" s="81"/>
      <c r="B9" s="16" t="s">
        <v>18</v>
      </c>
      <c r="C9" s="38">
        <v>148</v>
      </c>
      <c r="D9" s="58">
        <v>7.560353535353536</v>
      </c>
      <c r="E9" s="50">
        <v>31</v>
      </c>
      <c r="F9" s="38">
        <v>88</v>
      </c>
      <c r="G9" s="38">
        <v>5</v>
      </c>
      <c r="H9" s="53">
        <v>23</v>
      </c>
      <c r="I9" s="38">
        <v>56</v>
      </c>
      <c r="J9" s="59">
        <v>8.909259259259258</v>
      </c>
      <c r="K9" s="58">
        <v>7.717929292929292</v>
      </c>
      <c r="L9" s="18"/>
      <c r="M9" s="82"/>
      <c r="N9" s="83"/>
      <c r="O9" s="83"/>
      <c r="P9" s="78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s="2" customFormat="1" ht="15.75" customHeight="1">
      <c r="A10" s="79" t="s">
        <v>24</v>
      </c>
      <c r="B10" s="22" t="s">
        <v>16</v>
      </c>
      <c r="C10" s="36">
        <v>67</v>
      </c>
      <c r="D10" s="60">
        <v>6.876666666666666</v>
      </c>
      <c r="E10" s="48">
        <v>8</v>
      </c>
      <c r="F10" s="36">
        <v>52</v>
      </c>
      <c r="G10" s="36">
        <v>6</v>
      </c>
      <c r="H10" s="51">
        <v>1</v>
      </c>
      <c r="I10" s="36">
        <v>23</v>
      </c>
      <c r="J10" s="62">
        <v>9.125</v>
      </c>
      <c r="K10" s="60">
        <v>7.06</v>
      </c>
      <c r="L10" s="17"/>
      <c r="M10" s="82">
        <f>AVERAGE(D10:D12)</f>
        <v>7.240325276575276</v>
      </c>
      <c r="N10" s="83">
        <f>AVERAGE(J10:J12)</f>
        <v>9.017173721340386</v>
      </c>
      <c r="O10" s="83">
        <f>AVERAGE(K10:K12)</f>
        <v>7.523165584415584</v>
      </c>
      <c r="P10" s="78">
        <f>AVERAGE(M10:O12)</f>
        <v>7.926888194110415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s="2" customFormat="1" ht="15.75" customHeight="1">
      <c r="A11" s="80"/>
      <c r="B11" s="15" t="s">
        <v>17</v>
      </c>
      <c r="C11" s="37">
        <v>116</v>
      </c>
      <c r="D11" s="61">
        <v>7.283829365079366</v>
      </c>
      <c r="E11" s="49">
        <v>11</v>
      </c>
      <c r="F11" s="37">
        <v>71</v>
      </c>
      <c r="G11" s="37">
        <v>7</v>
      </c>
      <c r="H11" s="52">
        <v>24</v>
      </c>
      <c r="I11" s="37">
        <v>43</v>
      </c>
      <c r="J11" s="63">
        <v>8.970833333333333</v>
      </c>
      <c r="K11" s="61">
        <v>7.705456349206351</v>
      </c>
      <c r="L11" s="19"/>
      <c r="M11" s="82"/>
      <c r="N11" s="83"/>
      <c r="O11" s="83"/>
      <c r="P11" s="78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s="2" customFormat="1" ht="15.75" customHeight="1">
      <c r="A12" s="81"/>
      <c r="B12" s="16" t="s">
        <v>18</v>
      </c>
      <c r="C12" s="38">
        <v>123</v>
      </c>
      <c r="D12" s="58">
        <v>7.560479797979796</v>
      </c>
      <c r="E12" s="50">
        <v>19</v>
      </c>
      <c r="F12" s="38">
        <v>74</v>
      </c>
      <c r="G12" s="38">
        <v>7</v>
      </c>
      <c r="H12" s="53">
        <v>24</v>
      </c>
      <c r="I12" s="38">
        <v>48</v>
      </c>
      <c r="J12" s="59">
        <v>8.95568783068783</v>
      </c>
      <c r="K12" s="58">
        <v>7.804040404040404</v>
      </c>
      <c r="L12" s="18"/>
      <c r="M12" s="82"/>
      <c r="N12" s="83"/>
      <c r="O12" s="83"/>
      <c r="P12" s="78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s="2" customFormat="1" ht="17.25" customHeight="1">
      <c r="A13" s="79" t="s">
        <v>25</v>
      </c>
      <c r="B13" s="22" t="s">
        <v>16</v>
      </c>
      <c r="C13" s="36">
        <v>66</v>
      </c>
      <c r="D13" s="60">
        <v>7.369642857142859</v>
      </c>
      <c r="E13" s="48">
        <v>4</v>
      </c>
      <c r="F13" s="36">
        <v>51</v>
      </c>
      <c r="G13" s="36">
        <v>6</v>
      </c>
      <c r="H13" s="51">
        <v>4</v>
      </c>
      <c r="I13" s="36">
        <v>30</v>
      </c>
      <c r="J13" s="62">
        <v>9.03921568627451</v>
      </c>
      <c r="K13" s="60">
        <v>7.430952380952381</v>
      </c>
      <c r="L13" s="17"/>
      <c r="M13" s="82">
        <f>AVERAGE(D13:D15)</f>
        <v>7.376080246913581</v>
      </c>
      <c r="N13" s="83">
        <f>AVERAGE(J13:J15)</f>
        <v>9.285479302832243</v>
      </c>
      <c r="O13" s="83">
        <f>AVERAGE(K13:K15)</f>
        <v>7.721318342151676</v>
      </c>
      <c r="P13" s="78">
        <f>AVERAGE(M13:O15)</f>
        <v>8.127625963965833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s="2" customFormat="1" ht="15.75" customHeight="1">
      <c r="A14" s="80"/>
      <c r="B14" s="15" t="s">
        <v>17</v>
      </c>
      <c r="C14" s="37">
        <v>106</v>
      </c>
      <c r="D14" s="61">
        <v>7.2976190476190474</v>
      </c>
      <c r="E14" s="49">
        <v>16</v>
      </c>
      <c r="F14" s="37">
        <v>45</v>
      </c>
      <c r="G14" s="37">
        <v>4</v>
      </c>
      <c r="H14" s="52">
        <v>41</v>
      </c>
      <c r="I14" s="37">
        <v>31</v>
      </c>
      <c r="J14" s="63">
        <v>9.275</v>
      </c>
      <c r="K14" s="61">
        <v>8.22936507936508</v>
      </c>
      <c r="L14" s="19"/>
      <c r="M14" s="82"/>
      <c r="N14" s="83"/>
      <c r="O14" s="83"/>
      <c r="P14" s="78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s="2" customFormat="1" ht="18.75" customHeight="1">
      <c r="A15" s="81"/>
      <c r="B15" s="16" t="s">
        <v>18</v>
      </c>
      <c r="C15" s="38">
        <v>86</v>
      </c>
      <c r="D15" s="58">
        <v>7.460978835978835</v>
      </c>
      <c r="E15" s="50">
        <v>19</v>
      </c>
      <c r="F15" s="38">
        <v>49</v>
      </c>
      <c r="G15" s="38">
        <v>4</v>
      </c>
      <c r="H15" s="53">
        <v>13</v>
      </c>
      <c r="I15" s="38">
        <v>28</v>
      </c>
      <c r="J15" s="59">
        <v>9.542222222222222</v>
      </c>
      <c r="K15" s="58">
        <v>7.503637566137566</v>
      </c>
      <c r="L15" s="18"/>
      <c r="M15" s="82"/>
      <c r="N15" s="83"/>
      <c r="O15" s="83"/>
      <c r="P15" s="78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s="2" customFormat="1" ht="18" customHeight="1">
      <c r="A16" s="79" t="s">
        <v>26</v>
      </c>
      <c r="B16" s="22" t="s">
        <v>16</v>
      </c>
      <c r="C16" s="36">
        <v>66</v>
      </c>
      <c r="D16" s="60">
        <v>7.777777777777776</v>
      </c>
      <c r="E16" s="48">
        <v>4</v>
      </c>
      <c r="F16" s="36">
        <v>55</v>
      </c>
      <c r="G16" s="36">
        <v>4</v>
      </c>
      <c r="H16" s="51">
        <v>3</v>
      </c>
      <c r="I16" s="36">
        <v>34</v>
      </c>
      <c r="J16" s="62">
        <v>8.96031746031746</v>
      </c>
      <c r="K16" s="60">
        <v>7.708333333333333</v>
      </c>
      <c r="L16" s="17"/>
      <c r="M16" s="82">
        <f>AVERAGE(D16:D18)</f>
        <v>7.309001322751324</v>
      </c>
      <c r="N16" s="83">
        <f>AVERAGE(J16:J18)</f>
        <v>9.094356261022929</v>
      </c>
      <c r="O16" s="83">
        <f>AVERAGE(K16:K18)</f>
        <v>7.8538320105820105</v>
      </c>
      <c r="P16" s="78">
        <f>AVERAGE(M16:O18)</f>
        <v>8.08572986478542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16" ht="18" customHeight="1">
      <c r="A17" s="80"/>
      <c r="B17" s="15" t="s">
        <v>17</v>
      </c>
      <c r="C17" s="37">
        <v>95</v>
      </c>
      <c r="D17" s="61">
        <v>6.61875</v>
      </c>
      <c r="E17" s="49">
        <v>12</v>
      </c>
      <c r="F17" s="37">
        <v>45</v>
      </c>
      <c r="G17" s="37">
        <v>8</v>
      </c>
      <c r="H17" s="52">
        <v>31</v>
      </c>
      <c r="I17" s="37">
        <v>32</v>
      </c>
      <c r="J17" s="63">
        <v>9.25925925925926</v>
      </c>
      <c r="K17" s="61">
        <v>8.10763888888889</v>
      </c>
      <c r="L17" s="19"/>
      <c r="M17" s="82"/>
      <c r="N17" s="83"/>
      <c r="O17" s="83"/>
      <c r="P17" s="78"/>
    </row>
    <row r="18" spans="1:16" ht="20.25" customHeight="1">
      <c r="A18" s="81"/>
      <c r="B18" s="16" t="s">
        <v>18</v>
      </c>
      <c r="C18" s="38">
        <v>105</v>
      </c>
      <c r="D18" s="58">
        <v>7.530476190476191</v>
      </c>
      <c r="E18" s="50">
        <v>30</v>
      </c>
      <c r="F18" s="38">
        <v>57</v>
      </c>
      <c r="G18" s="38">
        <v>4</v>
      </c>
      <c r="H18" s="53">
        <v>14</v>
      </c>
      <c r="I18" s="38">
        <v>36</v>
      </c>
      <c r="J18" s="59">
        <v>9.063492063492063</v>
      </c>
      <c r="K18" s="58">
        <v>7.74552380952381</v>
      </c>
      <c r="L18" s="18"/>
      <c r="M18" s="82"/>
      <c r="N18" s="83"/>
      <c r="O18" s="83"/>
      <c r="P18" s="78"/>
    </row>
    <row r="19" spans="1:16" ht="15.75" customHeight="1">
      <c r="A19" s="79" t="s">
        <v>27</v>
      </c>
      <c r="B19" s="22" t="s">
        <v>16</v>
      </c>
      <c r="C19" s="44">
        <v>54</v>
      </c>
      <c r="D19" s="64">
        <v>7.162698412698412</v>
      </c>
      <c r="E19" s="46">
        <v>14</v>
      </c>
      <c r="F19" s="44">
        <v>34</v>
      </c>
      <c r="G19" s="44">
        <v>3</v>
      </c>
      <c r="H19" s="47">
        <v>3</v>
      </c>
      <c r="I19" s="44">
        <v>23</v>
      </c>
      <c r="J19" s="68">
        <v>8.411764705882353</v>
      </c>
      <c r="K19" s="64">
        <v>7.273809523809523</v>
      </c>
      <c r="L19" s="45"/>
      <c r="M19" s="82">
        <f>AVERAGE(D19:D21)</f>
        <v>7.268022927689594</v>
      </c>
      <c r="N19" s="83">
        <f>AVERAGE(J19:J21)</f>
        <v>8.527206592782042</v>
      </c>
      <c r="O19" s="83">
        <f>AVERAGE(K19:K21)</f>
        <v>7.522666666666667</v>
      </c>
      <c r="P19" s="78">
        <f>AVERAGE(M19:O21)</f>
        <v>7.772632062379434</v>
      </c>
    </row>
    <row r="20" spans="1:16" ht="15.75" customHeight="1">
      <c r="A20" s="80"/>
      <c r="B20" s="15" t="s">
        <v>17</v>
      </c>
      <c r="C20" s="44">
        <v>107</v>
      </c>
      <c r="D20" s="61">
        <v>7.062666666666667</v>
      </c>
      <c r="E20" s="46">
        <v>7</v>
      </c>
      <c r="F20" s="44">
        <v>54</v>
      </c>
      <c r="G20" s="44">
        <v>10</v>
      </c>
      <c r="H20" s="47">
        <v>36</v>
      </c>
      <c r="I20" s="44">
        <v>51</v>
      </c>
      <c r="J20" s="61">
        <v>7.739855072463769</v>
      </c>
      <c r="K20" s="61">
        <v>7.244190476190477</v>
      </c>
      <c r="L20" s="45"/>
      <c r="M20" s="82"/>
      <c r="N20" s="83"/>
      <c r="O20" s="83"/>
      <c r="P20" s="78"/>
    </row>
    <row r="21" spans="1:16" ht="15.75" customHeight="1">
      <c r="A21" s="81"/>
      <c r="B21" s="16" t="s">
        <v>18</v>
      </c>
      <c r="C21" s="54">
        <v>75</v>
      </c>
      <c r="D21" s="65">
        <v>7.578703703703703</v>
      </c>
      <c r="E21" s="55">
        <v>19</v>
      </c>
      <c r="F21" s="54">
        <v>39</v>
      </c>
      <c r="G21" s="54">
        <v>10</v>
      </c>
      <c r="H21" s="56">
        <v>7</v>
      </c>
      <c r="I21" s="54">
        <v>33</v>
      </c>
      <c r="J21" s="69">
        <v>9.43</v>
      </c>
      <c r="K21" s="65">
        <v>8.05</v>
      </c>
      <c r="L21" s="57"/>
      <c r="M21" s="82"/>
      <c r="N21" s="83"/>
      <c r="O21" s="83"/>
      <c r="P21" s="78"/>
    </row>
    <row r="22" spans="1:16" ht="15.75" customHeight="1">
      <c r="A22" s="79" t="s">
        <v>28</v>
      </c>
      <c r="B22" s="22" t="s">
        <v>16</v>
      </c>
      <c r="C22" s="44">
        <v>46</v>
      </c>
      <c r="D22" s="64">
        <v>6.791666666666666</v>
      </c>
      <c r="E22" s="46">
        <v>12</v>
      </c>
      <c r="F22" s="44">
        <v>26</v>
      </c>
      <c r="G22" s="44">
        <v>5</v>
      </c>
      <c r="H22" s="47">
        <v>3</v>
      </c>
      <c r="I22" s="44">
        <v>10</v>
      </c>
      <c r="J22" s="60">
        <v>7.5625</v>
      </c>
      <c r="K22" s="60">
        <v>7.5</v>
      </c>
      <c r="L22" s="45"/>
      <c r="M22" s="82">
        <f>AVERAGE(D22:D24)</f>
        <v>7.529513888888888</v>
      </c>
      <c r="N22" s="83">
        <f>AVERAGE(J22:J24)</f>
        <v>8.648373015873018</v>
      </c>
      <c r="O22" s="83">
        <f>AVERAGE(K22:K24)</f>
        <v>8.092539682539682</v>
      </c>
      <c r="P22" s="78">
        <f>AVERAGE(M22:O24)</f>
        <v>8.090142195767195</v>
      </c>
    </row>
    <row r="23" spans="1:16" ht="15.75" customHeight="1">
      <c r="A23" s="80"/>
      <c r="B23" s="15" t="s">
        <v>17</v>
      </c>
      <c r="C23" s="44">
        <v>64</v>
      </c>
      <c r="D23" s="66">
        <v>7.546875</v>
      </c>
      <c r="E23" s="46">
        <v>22</v>
      </c>
      <c r="F23" s="44">
        <v>30</v>
      </c>
      <c r="G23" s="44">
        <v>1</v>
      </c>
      <c r="H23" s="47">
        <v>11</v>
      </c>
      <c r="I23" s="44">
        <v>25</v>
      </c>
      <c r="J23" s="68">
        <v>9.17261904761905</v>
      </c>
      <c r="K23" s="64">
        <v>8.297619047619047</v>
      </c>
      <c r="L23" s="45"/>
      <c r="M23" s="82"/>
      <c r="N23" s="83"/>
      <c r="O23" s="83"/>
      <c r="P23" s="78"/>
    </row>
    <row r="24" spans="1:16" ht="15.75" customHeight="1">
      <c r="A24" s="81"/>
      <c r="B24" s="16" t="s">
        <v>18</v>
      </c>
      <c r="C24" s="54">
        <v>83</v>
      </c>
      <c r="D24" s="58">
        <v>8.25</v>
      </c>
      <c r="E24" s="55">
        <v>14</v>
      </c>
      <c r="F24" s="54">
        <v>55</v>
      </c>
      <c r="G24" s="54">
        <v>4</v>
      </c>
      <c r="H24" s="56">
        <v>7</v>
      </c>
      <c r="I24" s="54">
        <v>39</v>
      </c>
      <c r="J24" s="58">
        <v>9.21</v>
      </c>
      <c r="K24" s="58">
        <v>8.48</v>
      </c>
      <c r="L24" s="57"/>
      <c r="M24" s="82"/>
      <c r="N24" s="83"/>
      <c r="O24" s="83"/>
      <c r="P24" s="78"/>
    </row>
    <row r="25" spans="1:16" ht="15.75" customHeight="1">
      <c r="A25" s="79" t="s">
        <v>29</v>
      </c>
      <c r="B25" s="22" t="s">
        <v>16</v>
      </c>
      <c r="C25" s="44">
        <v>23</v>
      </c>
      <c r="D25" s="64">
        <v>7.722222222222221</v>
      </c>
      <c r="E25" s="46">
        <v>2</v>
      </c>
      <c r="F25" s="44">
        <v>20</v>
      </c>
      <c r="G25" s="44">
        <v>1</v>
      </c>
      <c r="H25" s="47">
        <v>0</v>
      </c>
      <c r="I25" s="44">
        <v>8</v>
      </c>
      <c r="J25" s="60">
        <v>9.333333333333334</v>
      </c>
      <c r="K25" s="64">
        <v>8.277777777777777</v>
      </c>
      <c r="L25" s="45"/>
      <c r="M25" s="82">
        <f>AVERAGE(D25:D27)</f>
        <v>7.920254629629629</v>
      </c>
      <c r="N25" s="83">
        <f>AVERAGE(J25:J27)</f>
        <v>9.322971781305116</v>
      </c>
      <c r="O25" s="83">
        <f>AVERAGE(K25:K27)</f>
        <v>8.375132275132275</v>
      </c>
      <c r="P25" s="78">
        <f>AVERAGE(M25:O27)</f>
        <v>8.539452895355673</v>
      </c>
    </row>
    <row r="26" spans="1:16" ht="15.75" customHeight="1">
      <c r="A26" s="80"/>
      <c r="B26" s="15" t="s">
        <v>17</v>
      </c>
      <c r="C26" s="44">
        <v>64</v>
      </c>
      <c r="D26" s="61">
        <v>7.546875</v>
      </c>
      <c r="E26" s="46">
        <v>22</v>
      </c>
      <c r="F26" s="44">
        <v>30</v>
      </c>
      <c r="G26" s="44">
        <v>1</v>
      </c>
      <c r="H26" s="47">
        <v>11</v>
      </c>
      <c r="I26" s="44">
        <v>25</v>
      </c>
      <c r="J26" s="68">
        <v>9.17261904761905</v>
      </c>
      <c r="K26" s="61">
        <v>8.297619047619047</v>
      </c>
      <c r="L26" s="45"/>
      <c r="M26" s="82"/>
      <c r="N26" s="83"/>
      <c r="O26" s="83"/>
      <c r="P26" s="78"/>
    </row>
    <row r="27" spans="1:16" ht="15.75" customHeight="1">
      <c r="A27" s="81"/>
      <c r="B27" s="16" t="s">
        <v>18</v>
      </c>
      <c r="C27" s="54">
        <v>45</v>
      </c>
      <c r="D27" s="65">
        <v>8.491666666666667</v>
      </c>
      <c r="E27" s="55">
        <v>5</v>
      </c>
      <c r="F27" s="54">
        <v>29</v>
      </c>
      <c r="G27" s="54">
        <v>3</v>
      </c>
      <c r="H27" s="56">
        <v>8</v>
      </c>
      <c r="I27" s="54">
        <v>16</v>
      </c>
      <c r="J27" s="58">
        <v>9.462962962962964</v>
      </c>
      <c r="K27" s="65">
        <v>8.55</v>
      </c>
      <c r="L27" s="57"/>
      <c r="M27" s="82"/>
      <c r="N27" s="83"/>
      <c r="O27" s="83"/>
      <c r="P27" s="78"/>
    </row>
    <row r="28" spans="1:16" ht="15.75" customHeight="1">
      <c r="A28" s="79" t="s">
        <v>30</v>
      </c>
      <c r="B28" s="22" t="s">
        <v>16</v>
      </c>
      <c r="C28" s="44">
        <v>73</v>
      </c>
      <c r="D28" s="60">
        <v>7.327777777777778</v>
      </c>
      <c r="E28" s="46">
        <v>11</v>
      </c>
      <c r="F28" s="44">
        <v>46</v>
      </c>
      <c r="G28" s="44">
        <v>8</v>
      </c>
      <c r="H28" s="47">
        <v>1</v>
      </c>
      <c r="I28" s="44">
        <v>22</v>
      </c>
      <c r="J28" s="68">
        <v>7.655303030303031</v>
      </c>
      <c r="K28" s="64">
        <v>7.655303030303031</v>
      </c>
      <c r="L28" s="45"/>
      <c r="M28" s="82">
        <f>AVERAGE(D28:D30)</f>
        <v>7.049205077330078</v>
      </c>
      <c r="N28" s="83">
        <f>AVERAGE(J28:J30)</f>
        <v>8.37723063973064</v>
      </c>
      <c r="O28" s="83">
        <f>AVERAGE(K28:K30)</f>
        <v>7.298415908710027</v>
      </c>
      <c r="P28" s="78">
        <f>AVERAGE(M28:O30)</f>
        <v>7.574950541923582</v>
      </c>
    </row>
    <row r="29" spans="1:16" ht="15.75" customHeight="1">
      <c r="A29" s="80"/>
      <c r="B29" s="15" t="s">
        <v>17</v>
      </c>
      <c r="C29" s="44">
        <v>59</v>
      </c>
      <c r="D29" s="61">
        <v>6.640625</v>
      </c>
      <c r="E29" s="46">
        <v>9</v>
      </c>
      <c r="F29" s="44">
        <v>34</v>
      </c>
      <c r="G29" s="44">
        <v>4</v>
      </c>
      <c r="H29" s="47">
        <v>13</v>
      </c>
      <c r="I29" s="44">
        <v>22</v>
      </c>
      <c r="J29" s="61">
        <v>8.511111111111111</v>
      </c>
      <c r="K29" s="66">
        <v>7.17156862745098</v>
      </c>
      <c r="L29" s="45"/>
      <c r="M29" s="82"/>
      <c r="N29" s="83"/>
      <c r="O29" s="83"/>
      <c r="P29" s="78"/>
    </row>
    <row r="30" spans="1:16" ht="15.75" customHeight="1">
      <c r="A30" s="81"/>
      <c r="B30" s="16" t="s">
        <v>18</v>
      </c>
      <c r="C30" s="54">
        <v>84</v>
      </c>
      <c r="D30" s="65">
        <v>7.179212454212455</v>
      </c>
      <c r="E30" s="55">
        <v>19</v>
      </c>
      <c r="F30" s="54">
        <v>56</v>
      </c>
      <c r="G30" s="54">
        <v>4</v>
      </c>
      <c r="H30" s="56">
        <v>5</v>
      </c>
      <c r="I30" s="54">
        <v>29</v>
      </c>
      <c r="J30" s="69">
        <v>8.965277777777779</v>
      </c>
      <c r="K30" s="58">
        <v>7.068376068376068</v>
      </c>
      <c r="L30" s="57"/>
      <c r="M30" s="82"/>
      <c r="N30" s="83"/>
      <c r="O30" s="83"/>
      <c r="P30" s="78"/>
    </row>
    <row r="31" spans="1:16" ht="15.75" customHeight="1">
      <c r="A31" s="79" t="s">
        <v>31</v>
      </c>
      <c r="B31" s="22" t="s">
        <v>16</v>
      </c>
      <c r="C31" s="44">
        <v>73</v>
      </c>
      <c r="D31" s="60">
        <v>8.120833333333334</v>
      </c>
      <c r="E31" s="46">
        <v>11</v>
      </c>
      <c r="F31" s="44">
        <v>59</v>
      </c>
      <c r="G31" s="44">
        <v>1</v>
      </c>
      <c r="H31" s="47">
        <v>2</v>
      </c>
      <c r="I31" s="44">
        <v>31</v>
      </c>
      <c r="J31" s="68">
        <v>8.05</v>
      </c>
      <c r="K31" s="64">
        <v>8.1275</v>
      </c>
      <c r="L31" s="45"/>
      <c r="M31" s="82">
        <f>AVERAGE(D31:D33)</f>
        <v>7.716301169590643</v>
      </c>
      <c r="N31" s="83">
        <f>AVERAGE(J31:J33)</f>
        <v>7.637134502923978</v>
      </c>
      <c r="O31" s="83">
        <f>AVERAGE(K31:K33)</f>
        <v>7.8451315789473695</v>
      </c>
      <c r="P31" s="78">
        <f>AVERAGE(M31:O33)</f>
        <v>7.732855750487331</v>
      </c>
    </row>
    <row r="32" spans="1:16" ht="15.75" customHeight="1">
      <c r="A32" s="80"/>
      <c r="B32" s="15" t="s">
        <v>17</v>
      </c>
      <c r="C32" s="44">
        <v>89</v>
      </c>
      <c r="D32" s="64">
        <v>7.428070175438596</v>
      </c>
      <c r="E32" s="46">
        <v>7</v>
      </c>
      <c r="F32" s="44">
        <v>46</v>
      </c>
      <c r="G32" s="44">
        <v>10</v>
      </c>
      <c r="H32" s="47">
        <v>26</v>
      </c>
      <c r="I32" s="44">
        <v>36</v>
      </c>
      <c r="J32" s="61">
        <v>7.561403508771931</v>
      </c>
      <c r="K32" s="61">
        <v>7.8078947368421066</v>
      </c>
      <c r="L32" s="45"/>
      <c r="M32" s="82"/>
      <c r="N32" s="83"/>
      <c r="O32" s="83"/>
      <c r="P32" s="78"/>
    </row>
    <row r="33" spans="1:16" ht="15.75" customHeight="1">
      <c r="A33" s="81"/>
      <c r="B33" s="16" t="s">
        <v>18</v>
      </c>
      <c r="C33" s="54">
        <v>49</v>
      </c>
      <c r="D33" s="58">
        <v>7.6</v>
      </c>
      <c r="E33" s="55">
        <v>4</v>
      </c>
      <c r="F33" s="54">
        <v>41</v>
      </c>
      <c r="G33" s="54">
        <v>0</v>
      </c>
      <c r="H33" s="56">
        <v>4</v>
      </c>
      <c r="I33" s="54">
        <v>17</v>
      </c>
      <c r="J33" s="58">
        <v>7.3</v>
      </c>
      <c r="K33" s="65">
        <v>7.6</v>
      </c>
      <c r="L33" s="57"/>
      <c r="M33" s="82"/>
      <c r="N33" s="83"/>
      <c r="O33" s="83"/>
      <c r="P33" s="78"/>
    </row>
    <row r="34" spans="1:16" ht="15.75" customHeight="1">
      <c r="A34" s="79" t="s">
        <v>19</v>
      </c>
      <c r="B34" s="22" t="s">
        <v>16</v>
      </c>
      <c r="C34" s="44">
        <v>61</v>
      </c>
      <c r="D34" s="60">
        <v>7.444444444444444</v>
      </c>
      <c r="E34" s="46">
        <v>5</v>
      </c>
      <c r="F34" s="44">
        <v>47</v>
      </c>
      <c r="G34" s="44">
        <v>6</v>
      </c>
      <c r="H34" s="47">
        <v>3</v>
      </c>
      <c r="I34" s="44">
        <v>27</v>
      </c>
      <c r="J34" s="68">
        <v>8.904761904761905</v>
      </c>
      <c r="K34" s="60">
        <v>7.611111111111112</v>
      </c>
      <c r="L34" s="45"/>
      <c r="M34" s="82">
        <f>AVERAGE(D34:D36)</f>
        <v>7.642429193899782</v>
      </c>
      <c r="N34" s="83">
        <f>AVERAGE(J34:J36)</f>
        <v>8.440661375661376</v>
      </c>
      <c r="O34" s="83">
        <f>AVERAGE(K34:K36)</f>
        <v>7.5553791887125215</v>
      </c>
      <c r="P34" s="78">
        <f>AVERAGE(M34:O36)</f>
        <v>7.87948991942456</v>
      </c>
    </row>
    <row r="35" spans="1:16" ht="15.75" customHeight="1">
      <c r="A35" s="80"/>
      <c r="B35" s="15" t="s">
        <v>17</v>
      </c>
      <c r="C35" s="44">
        <v>89</v>
      </c>
      <c r="D35" s="67">
        <v>7.957843137254902</v>
      </c>
      <c r="E35" s="46">
        <v>18</v>
      </c>
      <c r="F35" s="44">
        <v>31</v>
      </c>
      <c r="G35" s="44">
        <v>2</v>
      </c>
      <c r="H35" s="47">
        <v>38</v>
      </c>
      <c r="I35" s="44">
        <v>28</v>
      </c>
      <c r="J35" s="66">
        <v>8.542222222222222</v>
      </c>
      <c r="K35" s="64">
        <v>8.205026455026454</v>
      </c>
      <c r="L35" s="45"/>
      <c r="M35" s="82"/>
      <c r="N35" s="83"/>
      <c r="O35" s="83"/>
      <c r="P35" s="78"/>
    </row>
    <row r="36" spans="1:16" ht="15.75" customHeight="1">
      <c r="A36" s="81"/>
      <c r="B36" s="16" t="s">
        <v>18</v>
      </c>
      <c r="C36" s="54">
        <v>17</v>
      </c>
      <c r="D36" s="65">
        <v>7.525</v>
      </c>
      <c r="E36" s="55">
        <v>4</v>
      </c>
      <c r="F36" s="54">
        <v>11</v>
      </c>
      <c r="G36" s="54">
        <v>1</v>
      </c>
      <c r="H36" s="56">
        <v>1</v>
      </c>
      <c r="I36" s="54">
        <v>10</v>
      </c>
      <c r="J36" s="58">
        <v>7.875</v>
      </c>
      <c r="K36" s="58">
        <v>6.85</v>
      </c>
      <c r="L36" s="57"/>
      <c r="M36" s="82"/>
      <c r="N36" s="83"/>
      <c r="O36" s="83"/>
      <c r="P36" s="78"/>
    </row>
    <row r="37" spans="1:16" ht="15.75" customHeight="1">
      <c r="A37" s="79" t="s">
        <v>20</v>
      </c>
      <c r="B37" s="22" t="s">
        <v>16</v>
      </c>
      <c r="C37" s="44">
        <v>54</v>
      </c>
      <c r="D37" s="64">
        <v>7.175</v>
      </c>
      <c r="E37" s="46">
        <v>7</v>
      </c>
      <c r="F37" s="44">
        <v>37</v>
      </c>
      <c r="G37" s="44">
        <v>8</v>
      </c>
      <c r="H37" s="47">
        <v>2</v>
      </c>
      <c r="I37" s="44">
        <v>30</v>
      </c>
      <c r="J37" s="68">
        <v>9.019607843137253</v>
      </c>
      <c r="K37" s="64">
        <v>7.291666666666667</v>
      </c>
      <c r="L37" s="45"/>
      <c r="M37" s="82">
        <f>AVERAGE(D37:D39)</f>
        <v>7.337566137566138</v>
      </c>
      <c r="N37" s="83">
        <f>AVERAGE(J37:J39)</f>
        <v>8.99798893916541</v>
      </c>
      <c r="O37" s="83">
        <f>AVERAGE(K37:K39)</f>
        <v>7.597883597883597</v>
      </c>
      <c r="P37" s="78">
        <f>AVERAGE(M37:O39)</f>
        <v>7.977812891538382</v>
      </c>
    </row>
    <row r="38" spans="1:16" ht="15.75" customHeight="1">
      <c r="A38" s="80"/>
      <c r="B38" s="15" t="s">
        <v>17</v>
      </c>
      <c r="C38" s="44">
        <v>64</v>
      </c>
      <c r="D38" s="66">
        <v>7.36547619047619</v>
      </c>
      <c r="E38" s="46">
        <v>6</v>
      </c>
      <c r="F38" s="44">
        <v>35</v>
      </c>
      <c r="G38" s="44">
        <v>4</v>
      </c>
      <c r="H38" s="47">
        <v>19</v>
      </c>
      <c r="I38" s="44">
        <v>26</v>
      </c>
      <c r="J38" s="66">
        <v>8.974358974358974</v>
      </c>
      <c r="K38" s="61">
        <v>8.029761904761903</v>
      </c>
      <c r="L38" s="45"/>
      <c r="M38" s="82"/>
      <c r="N38" s="83"/>
      <c r="O38" s="83"/>
      <c r="P38" s="78"/>
    </row>
    <row r="39" spans="1:16" ht="15.75" customHeight="1">
      <c r="A39" s="81"/>
      <c r="B39" s="16" t="s">
        <v>18</v>
      </c>
      <c r="C39" s="54">
        <v>12</v>
      </c>
      <c r="D39" s="58">
        <v>7.472222222222222</v>
      </c>
      <c r="E39" s="55">
        <v>7</v>
      </c>
      <c r="F39" s="54">
        <v>4</v>
      </c>
      <c r="G39" s="54">
        <v>1</v>
      </c>
      <c r="H39" s="56">
        <v>0</v>
      </c>
      <c r="I39" s="54">
        <v>3</v>
      </c>
      <c r="J39" s="58">
        <v>9</v>
      </c>
      <c r="K39" s="58">
        <v>7.472222222222222</v>
      </c>
      <c r="L39" s="57"/>
      <c r="M39" s="82"/>
      <c r="N39" s="83"/>
      <c r="O39" s="83"/>
      <c r="P39" s="78"/>
    </row>
    <row r="40" spans="1:16" ht="24.75" customHeight="1">
      <c r="A40" s="96" t="s">
        <v>32</v>
      </c>
      <c r="B40" s="22" t="s">
        <v>16</v>
      </c>
      <c r="C40" s="39">
        <f>C37+C34+C31+C28+C25+C22+C19+C16+C13+C10+C7+C4</f>
        <v>713</v>
      </c>
      <c r="D40" s="67">
        <f>AVERAGE(D4,D7,D10,D13,D16,D19,D22,D25,D28,D31,D34,D37)</f>
        <v>7.389157464918334</v>
      </c>
      <c r="E40" s="40">
        <f aca="true" t="shared" si="0" ref="E40:I42">E37+E34+E31+E28+E25+E22+E19+E16+E13+E10+E7+E4</f>
        <v>98</v>
      </c>
      <c r="F40" s="41">
        <f t="shared" si="0"/>
        <v>524</v>
      </c>
      <c r="G40" s="41">
        <f t="shared" si="0"/>
        <v>59</v>
      </c>
      <c r="H40" s="42">
        <f t="shared" si="0"/>
        <v>24</v>
      </c>
      <c r="I40" s="40">
        <f t="shared" si="0"/>
        <v>291</v>
      </c>
      <c r="J40" s="70">
        <f aca="true" t="shared" si="1" ref="J40:K42">AVERAGE(J4,J7,J10,J13,J16,J19,J22,J25,J28,J31,J34,J37)</f>
        <v>8.719293394967414</v>
      </c>
      <c r="K40" s="67">
        <f t="shared" si="1"/>
        <v>7.5958397510299696</v>
      </c>
      <c r="L40" s="43"/>
      <c r="M40" s="82">
        <f>AVERAGE(D40:D42)</f>
        <v>7.422430538702209</v>
      </c>
      <c r="N40" s="83">
        <f>AVERAGE(J40:J42)</f>
        <v>8.793443451864954</v>
      </c>
      <c r="O40" s="83">
        <f>AVERAGE(K40:K42)</f>
        <v>7.74399366511386</v>
      </c>
      <c r="P40" s="78">
        <f>AVERAGE(M40:O42)</f>
        <v>7.986622551893674</v>
      </c>
    </row>
    <row r="41" spans="1:16" ht="24.75" customHeight="1">
      <c r="A41" s="97"/>
      <c r="B41" s="15" t="s">
        <v>17</v>
      </c>
      <c r="C41" s="39">
        <f>C38+C35+C32+C29+C26+C23+C20+C17+C14+C11+C8+C5</f>
        <v>1023</v>
      </c>
      <c r="D41" s="67">
        <f>AVERAGE(D5,D8,D11,D14,D17,D20,D23,D26,D29,D32,D35,D38)</f>
        <v>7.262926580980726</v>
      </c>
      <c r="E41" s="27">
        <f t="shared" si="0"/>
        <v>149</v>
      </c>
      <c r="F41" s="32">
        <f t="shared" si="0"/>
        <v>526</v>
      </c>
      <c r="G41" s="32">
        <f t="shared" si="0"/>
        <v>60</v>
      </c>
      <c r="H41" s="33">
        <f t="shared" si="0"/>
        <v>278</v>
      </c>
      <c r="I41" s="27">
        <f t="shared" si="0"/>
        <v>385</v>
      </c>
      <c r="J41" s="71">
        <f t="shared" si="1"/>
        <v>8.792668305999733</v>
      </c>
      <c r="K41" s="61">
        <f t="shared" si="1"/>
        <v>7.924684045646078</v>
      </c>
      <c r="L41" s="19"/>
      <c r="M41" s="82"/>
      <c r="N41" s="83"/>
      <c r="O41" s="83"/>
      <c r="P41" s="78"/>
    </row>
    <row r="42" spans="1:16" ht="24.75" customHeight="1">
      <c r="A42" s="98"/>
      <c r="B42" s="16" t="s">
        <v>18</v>
      </c>
      <c r="C42" s="39">
        <f>C39+C36+C33+C30+C27+C24+C21+C18+C15+C12+C9+C6</f>
        <v>1001</v>
      </c>
      <c r="D42" s="67">
        <f>AVERAGE(D6,D9,D12,D15,D18,D21,D24,D27,D30,D33,D36,D39)</f>
        <v>7.615207570207571</v>
      </c>
      <c r="E42" s="28">
        <f t="shared" si="0"/>
        <v>207</v>
      </c>
      <c r="F42" s="34">
        <f t="shared" si="0"/>
        <v>600</v>
      </c>
      <c r="G42" s="34">
        <f t="shared" si="0"/>
        <v>46</v>
      </c>
      <c r="H42" s="35">
        <f t="shared" si="0"/>
        <v>143</v>
      </c>
      <c r="I42" s="28">
        <f t="shared" si="0"/>
        <v>377</v>
      </c>
      <c r="J42" s="72">
        <f t="shared" si="1"/>
        <v>8.868368654627712</v>
      </c>
      <c r="K42" s="58">
        <f t="shared" si="1"/>
        <v>7.711457198665531</v>
      </c>
      <c r="L42" s="18"/>
      <c r="M42" s="82"/>
      <c r="N42" s="83"/>
      <c r="O42" s="83"/>
      <c r="P42" s="78"/>
    </row>
    <row r="43" spans="1:15" ht="64.5" customHeight="1">
      <c r="A43" s="94" t="s">
        <v>32</v>
      </c>
      <c r="B43" s="95"/>
      <c r="C43" s="73">
        <f>SUM(C40:C42)</f>
        <v>2737</v>
      </c>
      <c r="D43" s="67">
        <f>AVERAGE(D40:D42)</f>
        <v>7.422430538702209</v>
      </c>
      <c r="E43" s="74">
        <f>SUM(E40:E42)</f>
        <v>454</v>
      </c>
      <c r="F43" s="75">
        <f>SUM(F40:F42)</f>
        <v>1650</v>
      </c>
      <c r="G43" s="75">
        <f>SUM(G40:G42)</f>
        <v>165</v>
      </c>
      <c r="H43" s="75">
        <f>SUM(H40:H42)</f>
        <v>445</v>
      </c>
      <c r="I43" s="74">
        <f>SUM(I40:I42)</f>
        <v>1053</v>
      </c>
      <c r="J43" s="72">
        <f>AVERAGE(J40:J42)</f>
        <v>8.793443451864954</v>
      </c>
      <c r="K43" s="58">
        <f>AVERAGE(K40:K42)</f>
        <v>7.74399366511386</v>
      </c>
      <c r="L43" s="12"/>
      <c r="O43" s="76"/>
    </row>
  </sheetData>
  <sheetProtection password="99F5" sheet="1"/>
  <mergeCells count="70">
    <mergeCell ref="O31:O33"/>
    <mergeCell ref="M40:M42"/>
    <mergeCell ref="N40:N42"/>
    <mergeCell ref="O40:O42"/>
    <mergeCell ref="M34:M36"/>
    <mergeCell ref="N34:N36"/>
    <mergeCell ref="O34:O36"/>
    <mergeCell ref="M37:M39"/>
    <mergeCell ref="N37:N39"/>
    <mergeCell ref="N19:N21"/>
    <mergeCell ref="O19:O21"/>
    <mergeCell ref="M22:M24"/>
    <mergeCell ref="N22:N24"/>
    <mergeCell ref="O22:O24"/>
    <mergeCell ref="N28:N30"/>
    <mergeCell ref="O28:O30"/>
    <mergeCell ref="O37:O39"/>
    <mergeCell ref="N31:N33"/>
    <mergeCell ref="N10:N12"/>
    <mergeCell ref="O10:O12"/>
    <mergeCell ref="M13:M15"/>
    <mergeCell ref="N13:N15"/>
    <mergeCell ref="O13:O15"/>
    <mergeCell ref="M16:M18"/>
    <mergeCell ref="N16:N18"/>
    <mergeCell ref="O16:O18"/>
    <mergeCell ref="N4:N6"/>
    <mergeCell ref="O4:O6"/>
    <mergeCell ref="M2:P2"/>
    <mergeCell ref="M7:M9"/>
    <mergeCell ref="N7:N9"/>
    <mergeCell ref="O7:O9"/>
    <mergeCell ref="A19:A21"/>
    <mergeCell ref="A22:A24"/>
    <mergeCell ref="A37:A39"/>
    <mergeCell ref="M4:M6"/>
    <mergeCell ref="M10:M12"/>
    <mergeCell ref="M19:M21"/>
    <mergeCell ref="M31:M33"/>
    <mergeCell ref="A34:A36"/>
    <mergeCell ref="A1:B2"/>
    <mergeCell ref="C1:K1"/>
    <mergeCell ref="E2:H2"/>
    <mergeCell ref="A43:B43"/>
    <mergeCell ref="A4:A6"/>
    <mergeCell ref="A7:A9"/>
    <mergeCell ref="A10:A12"/>
    <mergeCell ref="A13:A15"/>
    <mergeCell ref="A16:A18"/>
    <mergeCell ref="A40:A42"/>
    <mergeCell ref="P25:P27"/>
    <mergeCell ref="P28:P30"/>
    <mergeCell ref="P31:P33"/>
    <mergeCell ref="A25:A27"/>
    <mergeCell ref="A28:A30"/>
    <mergeCell ref="A31:A33"/>
    <mergeCell ref="M25:M27"/>
    <mergeCell ref="N25:N27"/>
    <mergeCell ref="O25:O27"/>
    <mergeCell ref="M28:M30"/>
    <mergeCell ref="P34:P36"/>
    <mergeCell ref="P37:P39"/>
    <mergeCell ref="P40:P42"/>
    <mergeCell ref="P4:P6"/>
    <mergeCell ref="P7:P9"/>
    <mergeCell ref="P10:P12"/>
    <mergeCell ref="P13:P15"/>
    <mergeCell ref="P16:P18"/>
    <mergeCell ref="P19:P21"/>
    <mergeCell ref="P22:P24"/>
  </mergeCells>
  <conditionalFormatting sqref="B4">
    <cfRule type="expression" priority="1" dxfId="0" stopIfTrue="1">
      <formula>"SI($C$5&gt;0)"</formula>
    </cfRule>
  </conditionalFormatting>
  <printOptions horizontalCentered="1"/>
  <pageMargins left="0.2" right="0.23" top="0.2" bottom="0.22" header="0" footer="0"/>
  <pageSetup fitToHeight="1" fitToWidth="1"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FSP009</dc:creator>
  <cp:keywords/>
  <dc:description/>
  <cp:lastModifiedBy>MMG107</cp:lastModifiedBy>
  <cp:lastPrinted>2013-12-04T15:37:35Z</cp:lastPrinted>
  <dcterms:created xsi:type="dcterms:W3CDTF">2013-03-22T10:43:54Z</dcterms:created>
  <dcterms:modified xsi:type="dcterms:W3CDTF">2015-06-12T07:48:15Z</dcterms:modified>
  <cp:category/>
  <cp:version/>
  <cp:contentType/>
  <cp:contentStatus/>
</cp:coreProperties>
</file>